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W:\04本部\総務・企画部\人事課\01人事課\108共済担当\10804業務関係\1080416ホームページ\kyosai\pdf\諸手続きの手引きへ掲載\"/>
    </mc:Choice>
  </mc:AlternateContent>
  <xr:revisionPtr revIDLastSave="0" documentId="8_{EB33277D-4BCC-4592-9FF4-80DE344CD9B2}" xr6:coauthVersionLast="36" xr6:coauthVersionMax="36" xr10:uidLastSave="{00000000-0000-0000-0000-000000000000}"/>
  <bookViews>
    <workbookView xWindow="0" yWindow="0" windowWidth="28800" windowHeight="11760" xr2:uid="{00000000-000D-0000-FFFF-FFFF00000000}"/>
  </bookViews>
  <sheets>
    <sheet name="長期組合員資格変更届（Ｙ票）" sheetId="1" r:id="rId1"/>
    <sheet name="記入要領（資格変更届）" sheetId="5" r:id="rId2"/>
    <sheet name="記入例（資格変更届）" sheetId="6" r:id="rId3"/>
  </sheets>
  <definedNames>
    <definedName name="_xlnm.Print_Area" localSheetId="1">'記入要領（資格変更届）'!$A$1:$A$57</definedName>
    <definedName name="_xlnm.Print_Area" localSheetId="2">'記入例（資格変更届）'!$A$1:$AQ$59</definedName>
    <definedName name="_xlnm.Print_Area" localSheetId="0">'長期組合員資格変更届（Ｙ票）'!$A$1:$AQ$59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9" i="1" l="1"/>
  <c r="Z56" i="6" l="1"/>
  <c r="AM1" i="1" l="1"/>
  <c r="AH58" i="6"/>
  <c r="AG58" i="6"/>
  <c r="AF58" i="6"/>
  <c r="AE58" i="6"/>
  <c r="AD58" i="6"/>
  <c r="AC58" i="6"/>
  <c r="AB58" i="6"/>
  <c r="AH57" i="6"/>
  <c r="AG57" i="6"/>
  <c r="AF57" i="6"/>
  <c r="AE57" i="6"/>
  <c r="AD57" i="6"/>
  <c r="AC57" i="6"/>
  <c r="AB57" i="6"/>
  <c r="AH56" i="6"/>
  <c r="AG56" i="6"/>
  <c r="AF56" i="6"/>
  <c r="AE56" i="6"/>
  <c r="AD56" i="6"/>
  <c r="AC56" i="6"/>
  <c r="AB56" i="6"/>
  <c r="AD49" i="6"/>
  <c r="T49" i="6"/>
  <c r="AP45" i="6"/>
  <c r="AG45" i="6"/>
  <c r="X45" i="6"/>
  <c r="P45"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H34"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H30"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H26"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N23" i="6"/>
  <c r="M23" i="6"/>
  <c r="L23" i="6"/>
  <c r="K23" i="6"/>
  <c r="I23" i="6"/>
  <c r="H23" i="6"/>
  <c r="G23" i="6"/>
  <c r="Y17" i="6"/>
  <c r="P17"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T8" i="6"/>
  <c r="S8" i="6"/>
  <c r="R8" i="6"/>
  <c r="Q8" i="6"/>
  <c r="P8" i="6"/>
  <c r="O8" i="6"/>
  <c r="N8" i="6"/>
  <c r="M8" i="6"/>
  <c r="L8" i="6"/>
  <c r="AG2" i="6"/>
  <c r="AM1" i="6"/>
  <c r="Y17" i="1" l="1"/>
  <c r="H34"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H30"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H26"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N23" i="1"/>
  <c r="M23" i="1"/>
  <c r="L23" i="1"/>
  <c r="K23" i="1"/>
  <c r="I23" i="1"/>
  <c r="H23" i="1"/>
  <c r="G23" i="1"/>
  <c r="AC20" i="1"/>
  <c r="S20" i="1"/>
  <c r="P17" i="1"/>
  <c r="I12" i="1"/>
  <c r="J12" i="1"/>
  <c r="K12" i="1"/>
  <c r="L12" i="1"/>
  <c r="M12" i="1"/>
  <c r="N12" i="1"/>
  <c r="O12" i="1"/>
  <c r="P12" i="1"/>
  <c r="Q12" i="1"/>
  <c r="R12" i="1"/>
  <c r="S12" i="1"/>
  <c r="T12" i="1"/>
  <c r="U12" i="1"/>
  <c r="V12" i="1"/>
  <c r="W12" i="1"/>
  <c r="X12" i="1"/>
  <c r="Y12" i="1"/>
  <c r="Z12" i="1"/>
  <c r="AA12" i="1"/>
  <c r="AB12" i="1"/>
  <c r="AJ12" i="1"/>
  <c r="M8" i="1" l="1"/>
  <c r="Q8" i="1"/>
  <c r="O8" i="1"/>
  <c r="S8" i="1"/>
  <c r="L8" i="1"/>
  <c r="P8" i="1"/>
  <c r="T8" i="1"/>
  <c r="N8" i="1"/>
  <c r="R8" i="1"/>
  <c r="AC12" i="1"/>
  <c r="AG12" i="1"/>
  <c r="AE12" i="1"/>
  <c r="AI12" i="1"/>
  <c r="AF12" i="1"/>
  <c r="AD12" i="1"/>
  <c r="AH12" i="1"/>
  <c r="AG2" i="1" l="1"/>
  <c r="AH58" i="1" l="1"/>
  <c r="AG58" i="1"/>
  <c r="AF58" i="1"/>
  <c r="AE58" i="1"/>
  <c r="AD58" i="1"/>
  <c r="AC58" i="1"/>
  <c r="AB58" i="1"/>
  <c r="AH57" i="1"/>
  <c r="AG57" i="1"/>
  <c r="AF57" i="1"/>
  <c r="AE57" i="1"/>
  <c r="AD57" i="1"/>
  <c r="AC57" i="1"/>
  <c r="AB57" i="1"/>
  <c r="AH56" i="1"/>
  <c r="AG56" i="1"/>
  <c r="AF56" i="1"/>
  <c r="AE56" i="1"/>
  <c r="AD56" i="1"/>
  <c r="AC56" i="1"/>
  <c r="AB56" i="1"/>
  <c r="Z56" i="1"/>
  <c r="AD49" i="1"/>
  <c r="AP45" i="1"/>
  <c r="AG45" i="1"/>
  <c r="X45" i="1"/>
  <c r="P45"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alcChain>
</file>

<file path=xl/sharedStrings.xml><?xml version="1.0" encoding="utf-8"?>
<sst xmlns="http://schemas.openxmlformats.org/spreadsheetml/2006/main" count="391" uniqueCount="215">
  <si>
    <t>別紙様式２</t>
  </si>
  <si>
    <t xml:space="preserve"> </t>
  </si>
  <si>
    <t>① 記入年月日</t>
  </si>
  <si>
    <t>共 通 ヘ ッ ド</t>
  </si>
  <si>
    <t>記号</t>
  </si>
  <si>
    <t>コード番号</t>
  </si>
  <si>
    <t>④長期組合員番号（9桁）</t>
  </si>
  <si>
    <t>共済組合名</t>
  </si>
  <si>
    <t>②</t>
  </si>
  <si>
    <t>③</t>
  </si>
  <si>
    <t>組合</t>
  </si>
  <si>
    <t>支部等</t>
  </si>
  <si>
    <t>支 部 又 は      所 属 所 名</t>
  </si>
  <si>
    <t>Ｙ</t>
  </si>
  <si>
    <t>（変更内容にかかわらず</t>
  </si>
  <si>
    <t>⑤ 組合員氏名(氏名変更の場合は変更後の氏名)</t>
  </si>
  <si>
    <t>⑥ 生年月日</t>
  </si>
  <si>
    <t>⑦性別</t>
  </si>
  <si>
    <t>※ 元号コード</t>
  </si>
  <si>
    <t>必ず記入してください）</t>
  </si>
  <si>
    <t>※ 氏と名の間は１マスあけ、濁点も１マス使います。</t>
  </si>
  <si>
    <t>元</t>
  </si>
  <si>
    <t>年</t>
  </si>
  <si>
    <t>月</t>
  </si>
  <si>
    <t>日</t>
  </si>
  <si>
    <t xml:space="preserve">（昭和：3､平成：4） </t>
    <phoneticPr fontId="1"/>
  </si>
  <si>
    <t>カナ（A01）</t>
  </si>
  <si>
    <t xml:space="preserve">※ 性別コード </t>
  </si>
  <si>
    <t xml:space="preserve">（男性：1､女性：2） </t>
  </si>
  <si>
    <t xml:space="preserve"> 長  期  組  合  員  の  変  更  欄</t>
  </si>
  <si>
    <t>⑧長期組合員     (A01)</t>
  </si>
  <si>
    <t xml:space="preserve">※ 該当する項目
　コードの「１」
　をすべて○で囲
　んでください。                                                    </t>
    <phoneticPr fontId="1"/>
  </si>
  <si>
    <t>氏名変更</t>
  </si>
  <si>
    <t>住所変更</t>
  </si>
  <si>
    <t>⑨漢字氏名</t>
  </si>
  <si>
    <t>※ 漢字氏名の変更・修正の場合のみ記入
　してください。</t>
    <rPh sb="10" eb="12">
      <t>シュウセイ</t>
    </rPh>
    <phoneticPr fontId="1"/>
  </si>
  <si>
    <t>漢字       (A02)</t>
  </si>
  <si>
    <t>（氏）</t>
  </si>
  <si>
    <t>（名）</t>
  </si>
  <si>
    <t>⑩住所Ⅰ      郵便番号    （7桁）</t>
  </si>
  <si>
    <t>カナ（B01）</t>
  </si>
  <si>
    <t>※ 住所欄は住所変更等があった場合のみ変更後の住所を記入してください。
   なお、カナを記入する際、都道府県と市・区の間及び町村・番地の間は１マ
　スあけます。</t>
    <phoneticPr fontId="1"/>
  </si>
  <si>
    <t>－</t>
  </si>
  <si>
    <t xml:space="preserve"> (都道府県から郡、市、区まで）</t>
  </si>
  <si>
    <t>漢字       (C01)</t>
  </si>
  <si>
    <t>住所Ⅱ                  (町、村、番地）</t>
  </si>
  <si>
    <t>カナ（B02）</t>
  </si>
  <si>
    <t>漢字       (C02)</t>
  </si>
  <si>
    <t>住所Ⅲ                 (様方、マンション名・号室等）</t>
  </si>
  <si>
    <t>カナ（B03）</t>
  </si>
  <si>
    <t>漢字       (C03)</t>
  </si>
  <si>
    <t xml:space="preserve"> 被  扶  養  配  偶  者  の  変  更  欄</t>
  </si>
  <si>
    <t>⑪被扶養      配偶者</t>
  </si>
  <si>
    <t>被扶養配偶者氏名(変更の場合は変更後の氏名)</t>
  </si>
  <si>
    <t>生年月日</t>
  </si>
  <si>
    <t>基礎年金番号（10桁）</t>
  </si>
  <si>
    <t>※ 被扶養配偶者に変更があった場合は、変更内容にかかわらずカナ氏名欄・
  生年月日欄は必ず記入してください。</t>
    <phoneticPr fontId="1"/>
  </si>
  <si>
    <t>※被扶養配偶者の認定又は認定
　取消の場合は記入してください。</t>
    <rPh sb="16" eb="17">
      <t>ト</t>
    </rPh>
    <phoneticPr fontId="1"/>
  </si>
  <si>
    <t>カナ（D01）</t>
  </si>
  <si>
    <t>被扶養配偶者(D01)</t>
  </si>
  <si>
    <t xml:space="preserve">※ 該当する項目
　コードの「１」
　を○で囲んで
  ください。                                                    </t>
    <phoneticPr fontId="1"/>
  </si>
  <si>
    <t>氏名変更（訂正）</t>
    <phoneticPr fontId="1"/>
  </si>
  <si>
    <t>生年月日訂正</t>
    <phoneticPr fontId="1"/>
  </si>
  <si>
    <t>認定又は取消</t>
    <rPh sb="0" eb="2">
      <t>ニンテイ</t>
    </rPh>
    <rPh sb="2" eb="3">
      <t>マタ</t>
    </rPh>
    <rPh sb="4" eb="6">
      <t>トリケ</t>
    </rPh>
    <phoneticPr fontId="2"/>
  </si>
  <si>
    <t>認定年月日の修正</t>
    <phoneticPr fontId="1"/>
  </si>
  <si>
    <t>漢字氏名</t>
  </si>
  <si>
    <t>※ 被扶養配偶者を新たに認定した場合及
　び漢字氏名変更・修正の場合に記入して
　ください。</t>
    <rPh sb="2" eb="5">
      <t>ヒフヨウ</t>
    </rPh>
    <rPh sb="5" eb="8">
      <t>ハイグウシャ</t>
    </rPh>
    <rPh sb="9" eb="10">
      <t>アラ</t>
    </rPh>
    <rPh sb="12" eb="14">
      <t>ニンテイ</t>
    </rPh>
    <rPh sb="16" eb="18">
      <t>バアイ</t>
    </rPh>
    <rPh sb="18" eb="19">
      <t>オヨ</t>
    </rPh>
    <rPh sb="22" eb="24">
      <t>カンジ</t>
    </rPh>
    <rPh sb="24" eb="26">
      <t>シメイ</t>
    </rPh>
    <rPh sb="26" eb="28">
      <t>ヘンコウ</t>
    </rPh>
    <rPh sb="29" eb="31">
      <t>シュウセイ</t>
    </rPh>
    <rPh sb="32" eb="34">
      <t>バアイ</t>
    </rPh>
    <phoneticPr fontId="1"/>
  </si>
  <si>
    <t>漢字       (D02)</t>
  </si>
  <si>
    <t>認定又は認定        取消等             (D01)</t>
  </si>
  <si>
    <t>※ 該当する内容の変更区分コードを必ず記入してください。</t>
    <phoneticPr fontId="1"/>
  </si>
  <si>
    <t>変更    区分</t>
  </si>
  <si>
    <t>認定・取消年月日</t>
  </si>
  <si>
    <t>※ 被扶養配偶者を認定又は
　取消した場合と認定年月日
　を修正する場合のみ認定・
　取消年月日を記入してくだ
　さい。(国民年金第3号被保
　険者の該当又は不該当と
　なった年月日を記入してく
　ださい。)</t>
    <rPh sb="61" eb="63">
      <t>コクミン</t>
    </rPh>
    <rPh sb="63" eb="65">
      <t>ネンキン</t>
    </rPh>
    <rPh sb="65" eb="66">
      <t>ダイ</t>
    </rPh>
    <rPh sb="67" eb="68">
      <t>ゴウ</t>
    </rPh>
    <rPh sb="68" eb="69">
      <t>ヒ</t>
    </rPh>
    <rPh sb="69" eb="70">
      <t>ホ</t>
    </rPh>
    <rPh sb="72" eb="73">
      <t>ケン</t>
    </rPh>
    <rPh sb="73" eb="74">
      <t>シャ</t>
    </rPh>
    <rPh sb="75" eb="77">
      <t>ガイトウ</t>
    </rPh>
    <rPh sb="77" eb="78">
      <t>マタ</t>
    </rPh>
    <rPh sb="79" eb="80">
      <t>フ</t>
    </rPh>
    <rPh sb="80" eb="82">
      <t>ガイトウ</t>
    </rPh>
    <rPh sb="88" eb="89">
      <t>ネン</t>
    </rPh>
    <rPh sb="89" eb="91">
      <t>ガッピ</t>
    </rPh>
    <rPh sb="92" eb="94">
      <t>キニュウ</t>
    </rPh>
    <phoneticPr fontId="1"/>
  </si>
  <si>
    <t>１…被扶養配偶者を認定した場合</t>
  </si>
  <si>
    <t>２…死亡以外の事由により被扶養配偶者の認定を取消した場合</t>
  </si>
  <si>
    <t>３…死亡により被扶養配偶者の認定を取消した場合</t>
  </si>
  <si>
    <t>８…被扶養配偶者の認定年月日を修正した場合</t>
  </si>
  <si>
    <t>９…被扶養配偶者の氏名・生年月日を変更又は修正した場合</t>
    <rPh sb="9" eb="11">
      <t>シメイ</t>
    </rPh>
    <rPh sb="12" eb="14">
      <t>セイネン</t>
    </rPh>
    <rPh sb="14" eb="16">
      <t>ガッピ</t>
    </rPh>
    <rPh sb="17" eb="19">
      <t>ヘンコウ</t>
    </rPh>
    <rPh sb="19" eb="20">
      <t>マタ</t>
    </rPh>
    <rPh sb="21" eb="23">
      <t>シュウセイ</t>
    </rPh>
    <phoneticPr fontId="2"/>
  </si>
  <si>
    <t>作成年月日</t>
    <rPh sb="0" eb="2">
      <t>サクセイ</t>
    </rPh>
    <rPh sb="2" eb="5">
      <t>ネンガッピ</t>
    </rPh>
    <phoneticPr fontId="1"/>
  </si>
  <si>
    <t>長期組合員番号</t>
    <rPh sb="0" eb="7">
      <t>チョウキクミアイインバンゴウ</t>
    </rPh>
    <phoneticPr fontId="2"/>
  </si>
  <si>
    <t>組合員</t>
    <rPh sb="0" eb="3">
      <t>クミアイイン</t>
    </rPh>
    <phoneticPr fontId="2"/>
  </si>
  <si>
    <t>氏名（カナ）　半角</t>
    <rPh sb="0" eb="2">
      <t>シメイ</t>
    </rPh>
    <rPh sb="7" eb="9">
      <t>ハンカク</t>
    </rPh>
    <phoneticPr fontId="2"/>
  </si>
  <si>
    <t>氏名（漢字）</t>
    <rPh sb="0" eb="2">
      <t>シメイ</t>
    </rPh>
    <rPh sb="3" eb="5">
      <t>カンジ</t>
    </rPh>
    <phoneticPr fontId="2"/>
  </si>
  <si>
    <t>姓</t>
    <rPh sb="0" eb="1">
      <t>セイ</t>
    </rPh>
    <phoneticPr fontId="2"/>
  </si>
  <si>
    <t>名</t>
    <rPh sb="0" eb="1">
      <t>メイ</t>
    </rPh>
    <phoneticPr fontId="2"/>
  </si>
  <si>
    <t>生年月日</t>
    <rPh sb="0" eb="4">
      <t>セイネンガッピ</t>
    </rPh>
    <phoneticPr fontId="2"/>
  </si>
  <si>
    <t>性　　別</t>
    <rPh sb="0" eb="4">
      <t>セイベツ</t>
    </rPh>
    <phoneticPr fontId="2"/>
  </si>
  <si>
    <t>基礎年金番号</t>
    <rPh sb="0" eb="4">
      <t>キソネンキン</t>
    </rPh>
    <rPh sb="4" eb="6">
      <t>バンゴウ</t>
    </rPh>
    <phoneticPr fontId="2"/>
  </si>
  <si>
    <t>郵便番号</t>
    <rPh sb="0" eb="4">
      <t>ユウビンバンゴウ</t>
    </rPh>
    <phoneticPr fontId="1"/>
  </si>
  <si>
    <t>住所Ⅰ（カナ）</t>
    <rPh sb="0" eb="2">
      <t>ジュウショ</t>
    </rPh>
    <phoneticPr fontId="2"/>
  </si>
  <si>
    <t>住所Ⅰ（漢字）</t>
    <rPh sb="0" eb="2">
      <t>ジュウショ</t>
    </rPh>
    <rPh sb="4" eb="6">
      <t>カンジ</t>
    </rPh>
    <phoneticPr fontId="2"/>
  </si>
  <si>
    <t>住所Ⅱ（カナ）</t>
    <rPh sb="0" eb="2">
      <t>ジュウショ</t>
    </rPh>
    <phoneticPr fontId="2"/>
  </si>
  <si>
    <t>住所Ⅱ（漢字）</t>
    <rPh sb="0" eb="2">
      <t>ジュウショ</t>
    </rPh>
    <rPh sb="4" eb="6">
      <t>カンジ</t>
    </rPh>
    <phoneticPr fontId="2"/>
  </si>
  <si>
    <t>住所Ⅲ（カナ）</t>
    <rPh sb="0" eb="2">
      <t>ジュウショ</t>
    </rPh>
    <phoneticPr fontId="2"/>
  </si>
  <si>
    <t>住所Ⅲ（漢字）</t>
    <rPh sb="0" eb="2">
      <t>ジュウショ</t>
    </rPh>
    <rPh sb="4" eb="6">
      <t>カンジ</t>
    </rPh>
    <phoneticPr fontId="2"/>
  </si>
  <si>
    <t>氏名変更</t>
    <rPh sb="0" eb="2">
      <t>シメイ</t>
    </rPh>
    <rPh sb="2" eb="4">
      <t>ヘンコウ</t>
    </rPh>
    <phoneticPr fontId="1"/>
  </si>
  <si>
    <t>住所変更</t>
    <rPh sb="0" eb="2">
      <t>ジュウショ</t>
    </rPh>
    <rPh sb="2" eb="4">
      <t>ヘンコウ</t>
    </rPh>
    <phoneticPr fontId="1"/>
  </si>
  <si>
    <t>配偶者</t>
    <rPh sb="0" eb="3">
      <t>ハイグウシャ</t>
    </rPh>
    <phoneticPr fontId="2"/>
  </si>
  <si>
    <t>氏名（カナ）</t>
    <rPh sb="0" eb="2">
      <t>シメイ</t>
    </rPh>
    <phoneticPr fontId="2"/>
  </si>
  <si>
    <t>生年月日訂正</t>
    <rPh sb="0" eb="2">
      <t>セイネン</t>
    </rPh>
    <rPh sb="2" eb="4">
      <t>ガッピ</t>
    </rPh>
    <rPh sb="4" eb="6">
      <t>テイセイ</t>
    </rPh>
    <phoneticPr fontId="1"/>
  </si>
  <si>
    <t>認定又は取消</t>
    <rPh sb="0" eb="2">
      <t>ニンテイ</t>
    </rPh>
    <rPh sb="2" eb="3">
      <t>マタ</t>
    </rPh>
    <rPh sb="4" eb="6">
      <t>トリケシ</t>
    </rPh>
    <phoneticPr fontId="1"/>
  </si>
  <si>
    <t>認定年月日の修正変更</t>
    <rPh sb="0" eb="2">
      <t>ニンテイ</t>
    </rPh>
    <rPh sb="2" eb="5">
      <t>ネンガッピ</t>
    </rPh>
    <rPh sb="6" eb="8">
      <t>シュウセイ</t>
    </rPh>
    <rPh sb="8" eb="10">
      <t>ヘンコウ</t>
    </rPh>
    <phoneticPr fontId="1"/>
  </si>
  <si>
    <t>変更区分</t>
    <rPh sb="0" eb="2">
      <t>ヘンコウ</t>
    </rPh>
    <rPh sb="2" eb="4">
      <t>クブン</t>
    </rPh>
    <phoneticPr fontId="1"/>
  </si>
  <si>
    <t>認定・取消年月日</t>
    <rPh sb="0" eb="2">
      <t>ニンテイ</t>
    </rPh>
    <rPh sb="3" eb="5">
      <t>トリケシ</t>
    </rPh>
    <rPh sb="5" eb="8">
      <t>ネンガッピ</t>
    </rPh>
    <phoneticPr fontId="1"/>
  </si>
  <si>
    <t>※漢字項目以外のデータは、すべて半角で入力する。</t>
    <rPh sb="1" eb="3">
      <t>カンジ</t>
    </rPh>
    <rPh sb="3" eb="5">
      <t>コウモク</t>
    </rPh>
    <rPh sb="5" eb="7">
      <t>イガイ</t>
    </rPh>
    <rPh sb="16" eb="18">
      <t>ハンカク</t>
    </rPh>
    <rPh sb="19" eb="21">
      <t>ニュウリョク</t>
    </rPh>
    <phoneticPr fontId="2"/>
  </si>
  <si>
    <t>氏名変更（訂正）</t>
    <rPh sb="0" eb="2">
      <t>シメイ</t>
    </rPh>
    <rPh sb="2" eb="4">
      <t>ヘンコウ</t>
    </rPh>
    <rPh sb="5" eb="7">
      <t>テイセイ</t>
    </rPh>
    <phoneticPr fontId="1"/>
  </si>
  <si>
    <t>文部科学省共済組合</t>
    <rPh sb="0" eb="2">
      <t>モンブ</t>
    </rPh>
    <rPh sb="2" eb="5">
      <t>カガクショウ</t>
    </rPh>
    <rPh sb="5" eb="7">
      <t>キョウサイ</t>
    </rPh>
    <rPh sb="7" eb="9">
      <t>クミアイ</t>
    </rPh>
    <phoneticPr fontId="2"/>
  </si>
  <si>
    <t>岡山大学支部</t>
    <rPh sb="0" eb="2">
      <t>オカヤマ</t>
    </rPh>
    <rPh sb="2" eb="4">
      <t>ダイガク</t>
    </rPh>
    <rPh sb="4" eb="6">
      <t>シブ</t>
    </rPh>
    <phoneticPr fontId="2"/>
  </si>
  <si>
    <t>長 期 組 合 員 資 格 変 更 届</t>
    <phoneticPr fontId="2"/>
  </si>
  <si>
    <t>ｵｶﾔﾏｹﾝ ｵｶﾔﾏｼ ｷﾀｸ</t>
    <phoneticPr fontId="2"/>
  </si>
  <si>
    <r>
      <t>本届は、登録済の長期組合員の資格事項を変更する場合に作成する様式です。</t>
    </r>
    <r>
      <rPr>
        <sz val="8"/>
        <color rgb="FF000000"/>
        <rFont val="Century"/>
        <family val="1"/>
      </rPr>
      <t xml:space="preserve"> </t>
    </r>
  </si>
  <si>
    <r>
      <t>本届のコード番号、長期組合員番号、共済組合名、支部又は所属所名及び届出年月日は共済組合の記入欄です。</t>
    </r>
    <r>
      <rPr>
        <sz val="8"/>
        <color rgb="FF000000"/>
        <rFont val="Century"/>
        <family val="1"/>
      </rPr>
      <t xml:space="preserve"> </t>
    </r>
  </si>
  <si>
    <r>
      <t>[</t>
    </r>
    <r>
      <rPr>
        <sz val="8"/>
        <color rgb="FF000000"/>
        <rFont val="ＭＳ 明朝"/>
        <family val="1"/>
        <charset val="128"/>
      </rPr>
      <t>共済組合記入欄</t>
    </r>
    <r>
      <rPr>
        <sz val="8"/>
        <color rgb="FF000000"/>
        <rFont val="Century"/>
        <family val="1"/>
      </rPr>
      <t>]</t>
    </r>
    <r>
      <rPr>
        <sz val="8"/>
        <color rgb="FF000000"/>
        <rFont val="ＭＳ 明朝"/>
        <family val="1"/>
        <charset val="128"/>
      </rPr>
      <t xml:space="preserve"> </t>
    </r>
    <r>
      <rPr>
        <u/>
        <sz val="8"/>
        <color rgb="FF000000"/>
        <rFont val="ＭＳ 明朝"/>
        <family val="1"/>
        <charset val="128"/>
      </rPr>
      <t>①～④はどのような変更事項でも必ず記入してください。</t>
    </r>
    <r>
      <rPr>
        <sz val="8"/>
        <color rgb="FF000000"/>
        <rFont val="Century"/>
        <family val="1"/>
      </rPr>
      <t xml:space="preserve"> </t>
    </r>
  </si>
  <si>
    <r>
      <t>①</t>
    </r>
    <r>
      <rPr>
        <sz val="7"/>
        <color rgb="FF000000"/>
        <rFont val="Times New Roman"/>
        <family val="1"/>
      </rPr>
      <t xml:space="preserve">         </t>
    </r>
    <r>
      <rPr>
        <sz val="8"/>
        <color rgb="FF000000"/>
        <rFont val="ＭＳ 明朝"/>
        <family val="1"/>
        <charset val="128"/>
      </rPr>
      <t>年月日欄…届出年月日を記入します。</t>
    </r>
    <r>
      <rPr>
        <sz val="8"/>
        <color rgb="FF000000"/>
        <rFont val="Century"/>
        <family val="1"/>
      </rPr>
      <t xml:space="preserve"> </t>
    </r>
  </si>
  <si>
    <r>
      <t>②</t>
    </r>
    <r>
      <rPr>
        <sz val="7"/>
        <color rgb="FF000000"/>
        <rFont val="Times New Roman"/>
        <family val="1"/>
      </rPr>
      <t xml:space="preserve">         </t>
    </r>
    <r>
      <rPr>
        <sz val="8"/>
        <color rgb="FF000000"/>
        <rFont val="ＭＳ 明朝"/>
        <family val="1"/>
        <charset val="128"/>
      </rPr>
      <t>組合コード欄（</t>
    </r>
    <r>
      <rPr>
        <sz val="8"/>
        <color rgb="FF000000"/>
        <rFont val="Century"/>
        <family val="1"/>
      </rPr>
      <t>2</t>
    </r>
    <r>
      <rPr>
        <sz val="8"/>
        <color rgb="FF000000"/>
        <rFont val="ＭＳ 明朝"/>
        <family val="1"/>
        <charset val="128"/>
      </rPr>
      <t>～</t>
    </r>
    <r>
      <rPr>
        <sz val="8"/>
        <color rgb="FF000000"/>
        <rFont val="Century"/>
        <family val="1"/>
      </rPr>
      <t xml:space="preserve">3 </t>
    </r>
    <r>
      <rPr>
        <sz val="8"/>
        <color rgb="FF000000"/>
        <rFont val="ＭＳ 明朝"/>
        <family val="1"/>
        <charset val="128"/>
      </rPr>
      <t>カラム）…組合コード表による１～</t>
    </r>
    <r>
      <rPr>
        <sz val="8"/>
        <color rgb="FF000000"/>
        <rFont val="Century"/>
        <family val="1"/>
      </rPr>
      <t xml:space="preserve">30 </t>
    </r>
    <r>
      <rPr>
        <sz val="8"/>
        <color rgb="FF000000"/>
        <rFont val="ＭＳ 明朝"/>
        <family val="1"/>
        <charset val="128"/>
      </rPr>
      <t>までのコードを記入します。</t>
    </r>
    <r>
      <rPr>
        <sz val="8"/>
        <color rgb="FF000000"/>
        <rFont val="Century"/>
        <family val="1"/>
      </rPr>
      <t xml:space="preserve"> </t>
    </r>
  </si>
  <si>
    <r>
      <t>③</t>
    </r>
    <r>
      <rPr>
        <sz val="7"/>
        <color rgb="FF000000"/>
        <rFont val="Times New Roman"/>
        <family val="1"/>
      </rPr>
      <t xml:space="preserve">         </t>
    </r>
    <r>
      <rPr>
        <sz val="8"/>
        <color rgb="FF000000"/>
        <rFont val="ＭＳ 明朝"/>
        <family val="1"/>
        <charset val="128"/>
      </rPr>
      <t>支部等欄（</t>
    </r>
    <r>
      <rPr>
        <sz val="8"/>
        <color rgb="FF000000"/>
        <rFont val="Century"/>
        <family val="1"/>
      </rPr>
      <t>4</t>
    </r>
    <r>
      <rPr>
        <sz val="8"/>
        <color rgb="FF000000"/>
        <rFont val="ＭＳ 明朝"/>
        <family val="1"/>
        <charset val="128"/>
      </rPr>
      <t>～</t>
    </r>
    <r>
      <rPr>
        <sz val="8"/>
        <color rgb="FF000000"/>
        <rFont val="Century"/>
        <family val="1"/>
      </rPr>
      <t xml:space="preserve">6 </t>
    </r>
    <r>
      <rPr>
        <sz val="8"/>
        <color rgb="FF000000"/>
        <rFont val="ＭＳ 明朝"/>
        <family val="1"/>
        <charset val="128"/>
      </rPr>
      <t>カラム）…組合において定められた支部等コードを記入します。</t>
    </r>
    <r>
      <rPr>
        <sz val="8"/>
        <color rgb="FF000000"/>
        <rFont val="Century"/>
        <family val="1"/>
      </rPr>
      <t xml:space="preserve"> </t>
    </r>
  </si>
  <si>
    <r>
      <t>④</t>
    </r>
    <r>
      <rPr>
        <sz val="7"/>
        <color rgb="FF000000"/>
        <rFont val="Times New Roman"/>
        <family val="1"/>
      </rPr>
      <t xml:space="preserve">         </t>
    </r>
    <r>
      <rPr>
        <sz val="8"/>
        <color rgb="FF000000"/>
        <rFont val="ＭＳ 明朝"/>
        <family val="1"/>
        <charset val="128"/>
      </rPr>
      <t>長期組合員番号欄（</t>
    </r>
    <r>
      <rPr>
        <sz val="8"/>
        <color rgb="FF000000"/>
        <rFont val="Century"/>
        <family val="1"/>
      </rPr>
      <t>7</t>
    </r>
    <r>
      <rPr>
        <sz val="8"/>
        <color rgb="FF000000"/>
        <rFont val="ＭＳ 明朝"/>
        <family val="1"/>
        <charset val="128"/>
      </rPr>
      <t>～</t>
    </r>
    <r>
      <rPr>
        <sz val="8"/>
        <color rgb="FF000000"/>
        <rFont val="Century"/>
        <family val="1"/>
      </rPr>
      <t xml:space="preserve">15 </t>
    </r>
    <r>
      <rPr>
        <sz val="8"/>
        <color rgb="FF000000"/>
        <rFont val="ＭＳ 明朝"/>
        <family val="1"/>
        <charset val="128"/>
      </rPr>
      <t>カラム）</t>
    </r>
    <r>
      <rPr>
        <sz val="8"/>
        <color rgb="FF000000"/>
        <rFont val="Century"/>
        <family val="1"/>
      </rPr>
      <t xml:space="preserve"> </t>
    </r>
    <r>
      <rPr>
        <sz val="8"/>
        <color rgb="FF000000"/>
        <rFont val="ＭＳ 明朝"/>
        <family val="1"/>
        <charset val="128"/>
      </rPr>
      <t xml:space="preserve">  長期組合員番号 </t>
    </r>
    <r>
      <rPr>
        <sz val="8"/>
        <color rgb="FF000000"/>
        <rFont val="Century"/>
        <family val="1"/>
      </rPr>
      <t xml:space="preserve">9 </t>
    </r>
    <r>
      <rPr>
        <sz val="8"/>
        <color rgb="FF000000"/>
        <rFont val="ＭＳ 明朝"/>
        <family val="1"/>
        <charset val="128"/>
      </rPr>
      <t>桁を記入します。（整理番号は記入しないでください。）</t>
    </r>
    <r>
      <rPr>
        <sz val="8"/>
        <color rgb="FF000000"/>
        <rFont val="Century"/>
        <family val="1"/>
      </rPr>
      <t xml:space="preserve"> </t>
    </r>
  </si>
  <si>
    <r>
      <t>[</t>
    </r>
    <r>
      <rPr>
        <sz val="8"/>
        <color rgb="FF000000"/>
        <rFont val="ＭＳ 明朝"/>
        <family val="1"/>
        <charset val="128"/>
      </rPr>
      <t>組合員記入欄</t>
    </r>
    <r>
      <rPr>
        <sz val="8"/>
        <color rgb="FF000000"/>
        <rFont val="Century"/>
        <family val="1"/>
      </rPr>
      <t xml:space="preserve">] </t>
    </r>
    <r>
      <rPr>
        <sz val="8"/>
        <color rgb="FF000000"/>
        <rFont val="ＭＳ 明朝"/>
        <family val="1"/>
        <charset val="128"/>
      </rPr>
      <t xml:space="preserve"> </t>
    </r>
    <r>
      <rPr>
        <u/>
        <sz val="8"/>
        <color rgb="FF000000"/>
        <rFont val="ＭＳ 明朝"/>
        <family val="1"/>
        <charset val="128"/>
      </rPr>
      <t>⑤～⑦はどのような変更事項でも必ず記入してください。</t>
    </r>
    <r>
      <rPr>
        <sz val="8"/>
        <color rgb="FF000000"/>
        <rFont val="Century"/>
        <family val="1"/>
      </rPr>
      <t xml:space="preserve"> </t>
    </r>
  </si>
  <si>
    <r>
      <t xml:space="preserve">    </t>
    </r>
    <r>
      <rPr>
        <sz val="8"/>
        <color rgb="FF000000"/>
        <rFont val="ＭＳ 明朝"/>
        <family val="1"/>
        <charset val="128"/>
      </rPr>
      <t>外国人については、カナ氏名欄は、カタカナのみ記入し、漢字氏名欄には、カタカナで記入します。</t>
    </r>
    <r>
      <rPr>
        <sz val="8"/>
        <color rgb="FF000000"/>
        <rFont val="Century"/>
        <family val="1"/>
      </rPr>
      <t xml:space="preserve"> </t>
    </r>
  </si>
  <si>
    <r>
      <t>⑥</t>
    </r>
    <r>
      <rPr>
        <sz val="7"/>
        <color rgb="FF000000"/>
        <rFont val="Times New Roman"/>
        <family val="1"/>
      </rPr>
      <t xml:space="preserve">  </t>
    </r>
    <r>
      <rPr>
        <sz val="8"/>
        <color rgb="FF000000"/>
        <rFont val="ＭＳ 明朝"/>
        <family val="1"/>
        <charset val="128"/>
      </rPr>
      <t>生年月日欄（</t>
    </r>
    <r>
      <rPr>
        <sz val="8"/>
        <color rgb="FF000000"/>
        <rFont val="Century"/>
        <family val="1"/>
      </rPr>
      <t>39</t>
    </r>
    <r>
      <rPr>
        <sz val="8"/>
        <color rgb="FF000000"/>
        <rFont val="ＭＳ 明朝"/>
        <family val="1"/>
        <charset val="128"/>
      </rPr>
      <t>～</t>
    </r>
    <r>
      <rPr>
        <sz val="8"/>
        <color rgb="FF000000"/>
        <rFont val="Century"/>
        <family val="1"/>
      </rPr>
      <t xml:space="preserve">45 </t>
    </r>
    <r>
      <rPr>
        <sz val="8"/>
        <color rgb="FF000000"/>
        <rFont val="ＭＳ 明朝"/>
        <family val="1"/>
        <charset val="128"/>
      </rPr>
      <t>カラム）</t>
    </r>
    <r>
      <rPr>
        <sz val="8"/>
        <color rgb="FF000000"/>
        <rFont val="Century"/>
        <family val="1"/>
      </rPr>
      <t xml:space="preserve"> </t>
    </r>
    <r>
      <rPr>
        <sz val="8"/>
        <color rgb="FF000000"/>
        <rFont val="ＭＳ 明朝"/>
        <family val="1"/>
        <charset val="128"/>
      </rPr>
      <t xml:space="preserve">  組合員の生年月日は元号コード（昭和：</t>
    </r>
    <r>
      <rPr>
        <sz val="8"/>
        <color rgb="FF000000"/>
        <rFont val="Century"/>
        <family val="1"/>
      </rPr>
      <t>3</t>
    </r>
    <r>
      <rPr>
        <sz val="8"/>
        <color rgb="FF000000"/>
        <rFont val="ＭＳ 明朝"/>
        <family val="1"/>
        <charset val="128"/>
      </rPr>
      <t>、平成：</t>
    </r>
    <r>
      <rPr>
        <sz val="8"/>
        <color rgb="FF000000"/>
        <rFont val="Century"/>
        <family val="1"/>
      </rPr>
      <t>4</t>
    </r>
    <r>
      <rPr>
        <sz val="8"/>
        <color rgb="FF000000"/>
        <rFont val="ＭＳ 明朝"/>
        <family val="1"/>
        <charset val="128"/>
      </rPr>
      <t>）を含めて記入します。</t>
    </r>
    <r>
      <rPr>
        <sz val="8"/>
        <color rgb="FF000000"/>
        <rFont val="Century"/>
        <family val="1"/>
      </rPr>
      <t xml:space="preserve"> </t>
    </r>
  </si>
  <si>
    <r>
      <t xml:space="preserve">  また、生年月日は右詰で記入し、空きマスには </t>
    </r>
    <r>
      <rPr>
        <sz val="8"/>
        <color rgb="FF000000"/>
        <rFont val="Century"/>
        <family val="1"/>
      </rPr>
      <t xml:space="preserve">0 </t>
    </r>
    <r>
      <rPr>
        <sz val="8"/>
        <color rgb="FF000000"/>
        <rFont val="ＭＳ 明朝"/>
        <family val="1"/>
        <charset val="128"/>
      </rPr>
      <t>を記入します。</t>
    </r>
    <r>
      <rPr>
        <sz val="8"/>
        <color rgb="FF000000"/>
        <rFont val="Century"/>
        <family val="1"/>
      </rPr>
      <t xml:space="preserve"> </t>
    </r>
  </si>
  <si>
    <r>
      <t>⑦</t>
    </r>
    <r>
      <rPr>
        <sz val="7"/>
        <color rgb="FF000000"/>
        <rFont val="Times New Roman"/>
        <family val="1"/>
      </rPr>
      <t xml:space="preserve">  </t>
    </r>
    <r>
      <rPr>
        <sz val="8"/>
        <color rgb="FF000000"/>
        <rFont val="ＭＳ 明朝"/>
        <family val="1"/>
        <charset val="128"/>
      </rPr>
      <t>性別欄（</t>
    </r>
    <r>
      <rPr>
        <sz val="8"/>
        <color rgb="FF000000"/>
        <rFont val="Century"/>
        <family val="1"/>
      </rPr>
      <t xml:space="preserve">46 </t>
    </r>
    <r>
      <rPr>
        <sz val="8"/>
        <color rgb="FF000000"/>
        <rFont val="ＭＳ 明朝"/>
        <family val="1"/>
        <charset val="128"/>
      </rPr>
      <t>カラム）…該当するコード（男性：</t>
    </r>
    <r>
      <rPr>
        <sz val="8"/>
        <color rgb="FF000000"/>
        <rFont val="Century"/>
        <family val="1"/>
      </rPr>
      <t>1</t>
    </r>
    <r>
      <rPr>
        <sz val="8"/>
        <color rgb="FF000000"/>
        <rFont val="ＭＳ 明朝"/>
        <family val="1"/>
        <charset val="128"/>
      </rPr>
      <t>、女性：</t>
    </r>
    <r>
      <rPr>
        <sz val="8"/>
        <color rgb="FF000000"/>
        <rFont val="Century"/>
        <family val="1"/>
      </rPr>
      <t>2</t>
    </r>
    <r>
      <rPr>
        <sz val="8"/>
        <color rgb="FF000000"/>
        <rFont val="ＭＳ 明朝"/>
        <family val="1"/>
        <charset val="128"/>
      </rPr>
      <t>）を記入します。</t>
    </r>
    <r>
      <rPr>
        <sz val="8"/>
        <color rgb="FF000000"/>
        <rFont val="Century"/>
        <family val="1"/>
      </rPr>
      <t xml:space="preserve"> </t>
    </r>
  </si>
  <si>
    <r>
      <t>[</t>
    </r>
    <r>
      <rPr>
        <sz val="8"/>
        <color rgb="FF000000"/>
        <rFont val="ＭＳ 明朝"/>
        <family val="1"/>
        <charset val="128"/>
      </rPr>
      <t>長期組合員の変更欄</t>
    </r>
    <r>
      <rPr>
        <sz val="8"/>
        <color rgb="FF000000"/>
        <rFont val="Century"/>
        <family val="1"/>
      </rPr>
      <t xml:space="preserve">] </t>
    </r>
  </si>
  <si>
    <r>
      <t>⑧</t>
    </r>
    <r>
      <rPr>
        <sz val="7"/>
        <color rgb="FF000000"/>
        <rFont val="Times New Roman"/>
        <family val="1"/>
      </rPr>
      <t xml:space="preserve">         </t>
    </r>
    <r>
      <rPr>
        <sz val="8"/>
        <color rgb="FF000000"/>
        <rFont val="ＭＳ 明朝"/>
        <family val="1"/>
        <charset val="128"/>
      </rPr>
      <t>長期組合員（Ａ</t>
    </r>
    <r>
      <rPr>
        <sz val="8"/>
        <color rgb="FF000000"/>
        <rFont val="Century"/>
        <family val="1"/>
      </rPr>
      <t>01</t>
    </r>
    <r>
      <rPr>
        <sz val="8"/>
        <color rgb="FF000000"/>
        <rFont val="ＭＳ 明朝"/>
        <family val="1"/>
        <charset val="128"/>
      </rPr>
      <t>）欄…該当する項目コードの「</t>
    </r>
    <r>
      <rPr>
        <sz val="8"/>
        <color rgb="FF000000"/>
        <rFont val="Century"/>
        <family val="1"/>
      </rPr>
      <t>1</t>
    </r>
    <r>
      <rPr>
        <sz val="8"/>
        <color rgb="FF000000"/>
        <rFont val="ＭＳ 明朝"/>
        <family val="1"/>
        <charset val="128"/>
      </rPr>
      <t>」をすべて○で囲んでください。</t>
    </r>
    <r>
      <rPr>
        <sz val="8"/>
        <color rgb="FF000000"/>
        <rFont val="Century"/>
        <family val="1"/>
      </rPr>
      <t xml:space="preserve"> </t>
    </r>
  </si>
  <si>
    <r>
      <t xml:space="preserve">  氏名変更（</t>
    </r>
    <r>
      <rPr>
        <sz val="8"/>
        <color rgb="FF000000"/>
        <rFont val="Century"/>
        <family val="1"/>
      </rPr>
      <t>62</t>
    </r>
    <r>
      <rPr>
        <sz val="8"/>
        <color rgb="FF000000"/>
        <rFont val="ＭＳ 明朝"/>
        <family val="1"/>
        <charset val="128"/>
      </rPr>
      <t>）…組合員の漢字氏名を変更又は修正する場合</t>
    </r>
    <r>
      <rPr>
        <sz val="8"/>
        <color rgb="FF000000"/>
        <rFont val="Century"/>
        <family val="1"/>
      </rPr>
      <t xml:space="preserve"> </t>
    </r>
    <r>
      <rPr>
        <sz val="8"/>
        <color rgb="FF000000"/>
        <rFont val="ＭＳ 明朝"/>
        <family val="1"/>
        <charset val="128"/>
      </rPr>
      <t xml:space="preserve">  住所変更（</t>
    </r>
    <r>
      <rPr>
        <sz val="8"/>
        <color rgb="FF000000"/>
        <rFont val="Century"/>
        <family val="1"/>
      </rPr>
      <t>63</t>
    </r>
    <r>
      <rPr>
        <sz val="8"/>
        <color rgb="FF000000"/>
        <rFont val="ＭＳ 明朝"/>
        <family val="1"/>
        <charset val="128"/>
      </rPr>
      <t>）…組合員の住所を変更又は修正する場合</t>
    </r>
    <r>
      <rPr>
        <sz val="8"/>
        <color rgb="FF000000"/>
        <rFont val="Century"/>
        <family val="1"/>
      </rPr>
      <t xml:space="preserve"> </t>
    </r>
  </si>
  <si>
    <r>
      <t>⑨</t>
    </r>
    <r>
      <rPr>
        <sz val="7"/>
        <color rgb="FF000000"/>
        <rFont val="Times New Roman"/>
        <family val="1"/>
      </rPr>
      <t xml:space="preserve">         </t>
    </r>
    <r>
      <rPr>
        <sz val="8"/>
        <color rgb="FF000000"/>
        <rFont val="ＭＳ 明朝"/>
        <family val="1"/>
        <charset val="128"/>
      </rPr>
      <t>漢字氏名欄は、組合員の漢字氏名の変更・修正の場合に記入し、組合員の漢字氏名・修正以外は記入しないでください。</t>
    </r>
    <r>
      <rPr>
        <sz val="8"/>
        <color rgb="FF000000"/>
        <rFont val="Century"/>
        <family val="1"/>
      </rPr>
      <t xml:space="preserve"> </t>
    </r>
  </si>
  <si>
    <r>
      <t>⑩</t>
    </r>
    <r>
      <rPr>
        <sz val="7"/>
        <color rgb="FF000000"/>
        <rFont val="Times New Roman"/>
        <family val="1"/>
      </rPr>
      <t xml:space="preserve">         </t>
    </r>
    <r>
      <rPr>
        <sz val="8"/>
        <color rgb="FF000000"/>
        <rFont val="ＭＳ 明朝"/>
        <family val="1"/>
        <charset val="128"/>
      </rPr>
      <t>組合員の住所欄</t>
    </r>
    <r>
      <rPr>
        <sz val="8"/>
        <color rgb="FF000000"/>
        <rFont val="Century"/>
        <family val="1"/>
      </rPr>
      <t xml:space="preserve"> </t>
    </r>
    <r>
      <rPr>
        <sz val="8"/>
        <color rgb="FF000000"/>
        <rFont val="ＭＳ 明朝"/>
        <family val="1"/>
        <charset val="128"/>
      </rPr>
      <t xml:space="preserve">  組合員の住所変更又は修正がある場合のみ、変更後又は修正後の住所を記入してください。</t>
    </r>
    <r>
      <rPr>
        <sz val="8"/>
        <color rgb="FF000000"/>
        <rFont val="Century"/>
        <family val="1"/>
      </rPr>
      <t xml:space="preserve"> </t>
    </r>
  </si>
  <si>
    <r>
      <t>（1）</t>
    </r>
    <r>
      <rPr>
        <sz val="7"/>
        <color rgb="FF000000"/>
        <rFont val="Times New Roman"/>
        <family val="1"/>
      </rPr>
      <t xml:space="preserve">      </t>
    </r>
    <r>
      <rPr>
        <sz val="8"/>
        <color rgb="FF000000"/>
        <rFont val="ＭＳ 明朝"/>
        <family val="1"/>
        <charset val="128"/>
      </rPr>
      <t>住所Ⅰ郵便番号欄（</t>
    </r>
    <r>
      <rPr>
        <sz val="8"/>
        <color rgb="FF000000"/>
        <rFont val="Century"/>
        <family val="1"/>
      </rPr>
      <t>19</t>
    </r>
    <r>
      <rPr>
        <sz val="8"/>
        <color rgb="FF000000"/>
        <rFont val="ＭＳ 明朝"/>
        <family val="1"/>
        <charset val="128"/>
      </rPr>
      <t>～</t>
    </r>
    <r>
      <rPr>
        <sz val="8"/>
        <color rgb="FF000000"/>
        <rFont val="Century"/>
        <family val="1"/>
      </rPr>
      <t xml:space="preserve">25 </t>
    </r>
    <r>
      <rPr>
        <sz val="8"/>
        <color rgb="FF000000"/>
        <rFont val="ＭＳ 明朝"/>
        <family val="1"/>
        <charset val="128"/>
      </rPr>
      <t>カラム）</t>
    </r>
    <r>
      <rPr>
        <sz val="8"/>
        <color rgb="FF000000"/>
        <rFont val="Century"/>
        <family val="1"/>
      </rPr>
      <t xml:space="preserve"> </t>
    </r>
    <r>
      <rPr>
        <sz val="8"/>
        <color rgb="FF000000"/>
        <rFont val="ＭＳ 明朝"/>
        <family val="1"/>
        <charset val="128"/>
      </rPr>
      <t xml:space="preserve">    </t>
    </r>
    <r>
      <rPr>
        <sz val="8"/>
        <color rgb="FF000000"/>
        <rFont val="Century"/>
        <family val="1"/>
      </rPr>
      <t xml:space="preserve"> </t>
    </r>
    <r>
      <rPr>
        <sz val="8"/>
        <color rgb="FF000000"/>
        <rFont val="ＭＳ 明朝"/>
        <family val="1"/>
        <charset val="128"/>
      </rPr>
      <t>郵便番号７桁を左詰で記入します。海外居住者については、すべて「</t>
    </r>
    <r>
      <rPr>
        <sz val="8"/>
        <color rgb="FF000000"/>
        <rFont val="Century"/>
        <family val="1"/>
      </rPr>
      <t>999</t>
    </r>
    <r>
      <rPr>
        <sz val="8"/>
        <color rgb="FF000000"/>
        <rFont val="ＭＳ 明朝"/>
        <family val="1"/>
        <charset val="128"/>
      </rPr>
      <t>－</t>
    </r>
    <r>
      <rPr>
        <sz val="8"/>
        <color rgb="FF000000"/>
        <rFont val="Century"/>
        <family val="1"/>
      </rPr>
      <t>9999</t>
    </r>
    <r>
      <rPr>
        <sz val="8"/>
        <color rgb="FF000000"/>
        <rFont val="ＭＳ 明朝"/>
        <family val="1"/>
        <charset val="128"/>
      </rPr>
      <t>」と記入してください。</t>
    </r>
    <r>
      <rPr>
        <sz val="8"/>
        <color rgb="FF000000"/>
        <rFont val="Century"/>
        <family val="1"/>
      </rPr>
      <t xml:space="preserve"> </t>
    </r>
  </si>
  <si>
    <r>
      <t>（2）</t>
    </r>
    <r>
      <rPr>
        <sz val="7"/>
        <color rgb="FF000000"/>
        <rFont val="Times New Roman"/>
        <family val="1"/>
      </rPr>
      <t xml:space="preserve">      </t>
    </r>
    <r>
      <rPr>
        <sz val="8"/>
        <color rgb="FF000000"/>
        <rFont val="ＭＳ 明朝"/>
        <family val="1"/>
        <charset val="128"/>
      </rPr>
      <t>住所Ⅰ・Ⅱ・Ⅲ欄</t>
    </r>
    <r>
      <rPr>
        <sz val="8"/>
        <color rgb="FF000000"/>
        <rFont val="Century"/>
        <family val="1"/>
      </rPr>
      <t xml:space="preserve"> </t>
    </r>
    <r>
      <rPr>
        <sz val="8"/>
        <color rgb="FF000000"/>
        <rFont val="ＭＳ 明朝"/>
        <family val="1"/>
        <charset val="128"/>
      </rPr>
      <t xml:space="preserve">   イ</t>
    </r>
    <r>
      <rPr>
        <sz val="8"/>
        <color rgb="FF000000"/>
        <rFont val="Century"/>
        <family val="1"/>
      </rPr>
      <t xml:space="preserve"> </t>
    </r>
    <r>
      <rPr>
        <sz val="8"/>
        <color rgb="FF000000"/>
        <rFont val="ＭＳ 明朝"/>
        <family val="1"/>
        <charset val="128"/>
      </rPr>
      <t>組合員の住所Ⅰ～Ⅲの欄のカナ住所欄と漢字住所欄に記入してください。</t>
    </r>
    <r>
      <rPr>
        <sz val="8"/>
        <color rgb="FF000000"/>
        <rFont val="Century"/>
        <family val="1"/>
      </rPr>
      <t xml:space="preserve"> </t>
    </r>
  </si>
  <si>
    <r>
      <t xml:space="preserve">    </t>
    </r>
    <r>
      <rPr>
        <sz val="8"/>
        <color rgb="FF000000"/>
        <rFont val="Century"/>
        <family val="1"/>
      </rPr>
      <t xml:space="preserve"> </t>
    </r>
    <r>
      <rPr>
        <sz val="8"/>
        <color rgb="FF000000"/>
        <rFont val="ＭＳ 明朝"/>
        <family val="1"/>
        <charset val="128"/>
      </rPr>
      <t xml:space="preserve">なお、カナ住所欄を記入する際、都道府県と市・区の間及び町村・番地の間などは </t>
    </r>
    <r>
      <rPr>
        <sz val="8"/>
        <color rgb="FF000000"/>
        <rFont val="Century"/>
        <family val="1"/>
      </rPr>
      <t xml:space="preserve">1 </t>
    </r>
    <r>
      <rPr>
        <sz val="8"/>
        <color rgb="FF000000"/>
        <rFont val="ＭＳ 明朝"/>
        <family val="1"/>
        <charset val="128"/>
      </rPr>
      <t>マスあけます。</t>
    </r>
    <r>
      <rPr>
        <sz val="8"/>
        <color rgb="FF000000"/>
        <rFont val="Century"/>
        <family val="1"/>
      </rPr>
      <t xml:space="preserve"> </t>
    </r>
  </si>
  <si>
    <r>
      <t>ロ</t>
    </r>
    <r>
      <rPr>
        <sz val="7"/>
        <color rgb="FF000000"/>
        <rFont val="Times New Roman"/>
        <family val="1"/>
      </rPr>
      <t xml:space="preserve"> </t>
    </r>
    <r>
      <rPr>
        <sz val="8"/>
        <color rgb="FF000000"/>
        <rFont val="ＭＳ 明朝"/>
        <family val="1"/>
        <charset val="128"/>
      </rPr>
      <t>丁目・番地・号等は「－」（ハイフン）でつないで記入します。</t>
    </r>
    <r>
      <rPr>
        <sz val="8"/>
        <color rgb="FF000000"/>
        <rFont val="Century"/>
        <family val="1"/>
      </rPr>
      <t xml:space="preserve"> </t>
    </r>
  </si>
  <si>
    <r>
      <t>ハ</t>
    </r>
    <r>
      <rPr>
        <sz val="7"/>
        <color rgb="FF000000"/>
        <rFont val="Times New Roman"/>
        <family val="1"/>
      </rPr>
      <t xml:space="preserve"> </t>
    </r>
    <r>
      <rPr>
        <sz val="8"/>
        <color rgb="FF000000"/>
        <rFont val="ＭＳ 明朝"/>
        <family val="1"/>
        <charset val="128"/>
      </rPr>
      <t>海外居住者については、記入国名（「外国居住者に係る国名表」（資料６））のみを組合員住所Ⅰのカナ住所欄と漢字住所欄に記入してください。</t>
    </r>
    <r>
      <rPr>
        <sz val="8"/>
        <color rgb="FF000000"/>
        <rFont val="Century"/>
        <family val="1"/>
      </rPr>
      <t xml:space="preserve"> </t>
    </r>
  </si>
  <si>
    <r>
      <t>[</t>
    </r>
    <r>
      <rPr>
        <sz val="8"/>
        <color rgb="FF000000"/>
        <rFont val="ＭＳ 明朝"/>
        <family val="1"/>
        <charset val="128"/>
      </rPr>
      <t>被扶養配偶者（国民年金第３号被保険者）の変更欄</t>
    </r>
    <r>
      <rPr>
        <sz val="8"/>
        <color rgb="FF000000"/>
        <rFont val="Century"/>
        <family val="1"/>
      </rPr>
      <t xml:space="preserve">] </t>
    </r>
  </si>
  <si>
    <r>
      <t xml:space="preserve">⑪ </t>
    </r>
    <r>
      <rPr>
        <u/>
        <sz val="8"/>
        <color rgb="FF000000"/>
        <rFont val="ＭＳ 明朝"/>
        <family val="1"/>
        <charset val="128"/>
      </rPr>
      <t>（</t>
    </r>
    <r>
      <rPr>
        <u/>
        <sz val="8"/>
        <color rgb="FF000000"/>
        <rFont val="Century"/>
        <family val="1"/>
      </rPr>
      <t>1</t>
    </r>
    <r>
      <rPr>
        <u/>
        <sz val="8"/>
        <color rgb="FF000000"/>
        <rFont val="ＭＳ 明朝"/>
        <family val="1"/>
        <charset val="128"/>
      </rPr>
      <t>）から（</t>
    </r>
    <r>
      <rPr>
        <u/>
        <sz val="8"/>
        <color rgb="FF000000"/>
        <rFont val="Century"/>
        <family val="1"/>
      </rPr>
      <t>2</t>
    </r>
    <r>
      <rPr>
        <u/>
        <sz val="8"/>
        <color rgb="FF000000"/>
        <rFont val="ＭＳ 明朝"/>
        <family val="1"/>
        <charset val="128"/>
      </rPr>
      <t>）までは被扶養配偶者の情報に変更があった場合は、変更内容にかかわらず必ず記入してください。</t>
    </r>
    <r>
      <rPr>
        <sz val="8"/>
        <color rgb="FF000000"/>
        <rFont val="Century"/>
        <family val="1"/>
      </rPr>
      <t xml:space="preserve"> </t>
    </r>
  </si>
  <si>
    <r>
      <t>（1）被扶養配偶者氏名欄（</t>
    </r>
    <r>
      <rPr>
        <sz val="8"/>
        <color rgb="FF000000"/>
        <rFont val="Century"/>
        <family val="1"/>
      </rPr>
      <t>19</t>
    </r>
    <r>
      <rPr>
        <sz val="8"/>
        <color rgb="FF000000"/>
        <rFont val="ＭＳ 明朝"/>
        <family val="1"/>
        <charset val="128"/>
      </rPr>
      <t>～</t>
    </r>
    <r>
      <rPr>
        <sz val="8"/>
        <color rgb="FF000000"/>
        <rFont val="Century"/>
        <family val="1"/>
      </rPr>
      <t xml:space="preserve">38 </t>
    </r>
    <r>
      <rPr>
        <sz val="8"/>
        <color rgb="FF000000"/>
        <rFont val="ＭＳ 明朝"/>
        <family val="1"/>
        <charset val="128"/>
      </rPr>
      <t>カラム）</t>
    </r>
    <r>
      <rPr>
        <sz val="8"/>
        <color rgb="FF000000"/>
        <rFont val="Century"/>
        <family val="1"/>
      </rPr>
      <t xml:space="preserve"> </t>
    </r>
  </si>
  <si>
    <r>
      <t xml:space="preserve">  </t>
    </r>
    <r>
      <rPr>
        <sz val="8"/>
        <color rgb="FF000000"/>
        <rFont val="Century"/>
        <family val="1"/>
      </rPr>
      <t xml:space="preserve"> </t>
    </r>
    <r>
      <rPr>
        <sz val="8"/>
        <color rgb="FF000000"/>
        <rFont val="ＭＳ 明朝"/>
        <family val="1"/>
        <charset val="128"/>
      </rPr>
      <t>被扶養配偶者の情報に変更があった場合に記入します。組合員氏名の記入要領を同様にして記入します。</t>
    </r>
    <r>
      <rPr>
        <sz val="8"/>
        <color rgb="FF000000"/>
        <rFont val="Century"/>
        <family val="1"/>
      </rPr>
      <t xml:space="preserve"> </t>
    </r>
  </si>
  <si>
    <r>
      <t>（2）生年月日欄（</t>
    </r>
    <r>
      <rPr>
        <sz val="8"/>
        <color rgb="FF000000"/>
        <rFont val="Century"/>
        <family val="1"/>
      </rPr>
      <t>39</t>
    </r>
    <r>
      <rPr>
        <sz val="8"/>
        <color rgb="FF000000"/>
        <rFont val="ＭＳ 明朝"/>
        <family val="1"/>
        <charset val="128"/>
      </rPr>
      <t>～</t>
    </r>
    <r>
      <rPr>
        <sz val="8"/>
        <color rgb="FF000000"/>
        <rFont val="Century"/>
        <family val="1"/>
      </rPr>
      <t xml:space="preserve">45 </t>
    </r>
    <r>
      <rPr>
        <sz val="8"/>
        <color rgb="FF000000"/>
        <rFont val="ＭＳ 明朝"/>
        <family val="1"/>
        <charset val="128"/>
      </rPr>
      <t>カラム）</t>
    </r>
    <r>
      <rPr>
        <sz val="8"/>
        <color rgb="FF000000"/>
        <rFont val="Century"/>
        <family val="1"/>
      </rPr>
      <t xml:space="preserve"> </t>
    </r>
  </si>
  <si>
    <r>
      <t>（3）基礎年金番号欄（</t>
    </r>
    <r>
      <rPr>
        <sz val="8"/>
        <color rgb="FF000000"/>
        <rFont val="Century"/>
        <family val="1"/>
      </rPr>
      <t>46</t>
    </r>
    <r>
      <rPr>
        <sz val="8"/>
        <color rgb="FF000000"/>
        <rFont val="ＭＳ 明朝"/>
        <family val="1"/>
        <charset val="128"/>
      </rPr>
      <t>～</t>
    </r>
    <r>
      <rPr>
        <sz val="8"/>
        <color rgb="FF000000"/>
        <rFont val="Century"/>
        <family val="1"/>
      </rPr>
      <t xml:space="preserve">55 </t>
    </r>
    <r>
      <rPr>
        <sz val="8"/>
        <color rgb="FF000000"/>
        <rFont val="ＭＳ 明朝"/>
        <family val="1"/>
        <charset val="128"/>
      </rPr>
      <t>カラム）</t>
    </r>
    <r>
      <rPr>
        <sz val="8"/>
        <color rgb="FF000000"/>
        <rFont val="Century"/>
        <family val="1"/>
      </rPr>
      <t xml:space="preserve"> </t>
    </r>
  </si>
  <si>
    <r>
      <t xml:space="preserve">  </t>
    </r>
    <r>
      <rPr>
        <sz val="8"/>
        <color rgb="FF000000"/>
        <rFont val="Century"/>
        <family val="1"/>
      </rPr>
      <t xml:space="preserve"> </t>
    </r>
    <r>
      <rPr>
        <sz val="8"/>
        <color rgb="FF000000"/>
        <rFont val="ＭＳ 明朝"/>
        <family val="1"/>
        <charset val="128"/>
      </rPr>
      <t xml:space="preserve">被扶養配偶者の基礎年金番号 </t>
    </r>
    <r>
      <rPr>
        <sz val="8"/>
        <color rgb="FF000000"/>
        <rFont val="Century"/>
        <family val="1"/>
      </rPr>
      <t xml:space="preserve">10 </t>
    </r>
    <r>
      <rPr>
        <sz val="8"/>
        <color rgb="FF000000"/>
        <rFont val="ＭＳ 明朝"/>
        <family val="1"/>
        <charset val="128"/>
      </rPr>
      <t>桁を記入します。</t>
    </r>
    <r>
      <rPr>
        <sz val="8"/>
        <color rgb="FF000000"/>
        <rFont val="Century"/>
        <family val="1"/>
      </rPr>
      <t xml:space="preserve"> </t>
    </r>
  </si>
  <si>
    <r>
      <t xml:space="preserve">   ※</t>
    </r>
    <r>
      <rPr>
        <sz val="8"/>
        <color rgb="FF000000"/>
        <rFont val="Century"/>
        <family val="1"/>
      </rPr>
      <t xml:space="preserve"> </t>
    </r>
    <r>
      <rPr>
        <sz val="8"/>
        <color rgb="FF000000"/>
        <rFont val="ＭＳ 明朝"/>
        <family val="1"/>
        <charset val="128"/>
      </rPr>
      <t>基礎年金番号の修正又は追加登録する場合は、共済組合からの別途依頼文書が必要となります。</t>
    </r>
    <r>
      <rPr>
        <sz val="8"/>
        <color rgb="FF000000"/>
        <rFont val="Century"/>
        <family val="1"/>
      </rPr>
      <t xml:space="preserve"> </t>
    </r>
  </si>
  <si>
    <r>
      <t>（4）被扶養配偶者（</t>
    </r>
    <r>
      <rPr>
        <sz val="8"/>
        <color rgb="FF000000"/>
        <rFont val="Century"/>
        <family val="1"/>
      </rPr>
      <t>D01</t>
    </r>
    <r>
      <rPr>
        <sz val="8"/>
        <color rgb="FF000000"/>
        <rFont val="ＭＳ 明朝"/>
        <family val="1"/>
        <charset val="128"/>
      </rPr>
      <t>）欄…該当する項目コードの「</t>
    </r>
    <r>
      <rPr>
        <sz val="8"/>
        <color rgb="FF000000"/>
        <rFont val="Century"/>
        <family val="1"/>
      </rPr>
      <t>1</t>
    </r>
    <r>
      <rPr>
        <sz val="8"/>
        <color rgb="FF000000"/>
        <rFont val="ＭＳ 明朝"/>
        <family val="1"/>
        <charset val="128"/>
      </rPr>
      <t>」を○で囲んでください。</t>
    </r>
    <r>
      <rPr>
        <sz val="8"/>
        <color rgb="FF000000"/>
        <rFont val="Century"/>
        <family val="1"/>
      </rPr>
      <t xml:space="preserve"> </t>
    </r>
  </si>
  <si>
    <r>
      <t>（5）漢字氏名欄は、組合員資格取得後又は再取得後に初めて認定した場合並びに漢字氏名の変更・修正の場合に記入します。</t>
    </r>
    <r>
      <rPr>
        <sz val="8"/>
        <color rgb="FF000000"/>
        <rFont val="Century"/>
        <family val="1"/>
      </rPr>
      <t xml:space="preserve"> </t>
    </r>
  </si>
  <si>
    <r>
      <t xml:space="preserve">     </t>
    </r>
    <r>
      <rPr>
        <sz val="8"/>
        <color rgb="FF000000"/>
        <rFont val="ＭＳ 明朝"/>
        <family val="1"/>
        <charset val="128"/>
      </rPr>
      <t>外国人については、カナ氏名欄は、カタカナのみ記入し、漢字氏名欄には、カタカナで記入します。</t>
    </r>
    <r>
      <rPr>
        <sz val="8"/>
        <color rgb="FF000000"/>
        <rFont val="Century"/>
        <family val="1"/>
      </rPr>
      <t xml:space="preserve"> </t>
    </r>
  </si>
  <si>
    <r>
      <t>（6）認定・取消等の変更区分欄（</t>
    </r>
    <r>
      <rPr>
        <sz val="8"/>
        <color rgb="FF000000"/>
        <rFont val="Century"/>
        <family val="1"/>
      </rPr>
      <t xml:space="preserve">56 </t>
    </r>
    <r>
      <rPr>
        <sz val="8"/>
        <color rgb="FF000000"/>
        <rFont val="ＭＳ 明朝"/>
        <family val="1"/>
        <charset val="128"/>
      </rPr>
      <t>カラム）</t>
    </r>
    <r>
      <rPr>
        <sz val="8"/>
        <color rgb="FF000000"/>
        <rFont val="Century"/>
        <family val="1"/>
      </rPr>
      <t xml:space="preserve"> </t>
    </r>
  </si>
  <si>
    <r>
      <t xml:space="preserve">   ※</t>
    </r>
    <r>
      <rPr>
        <sz val="8"/>
        <color rgb="FF000000"/>
        <rFont val="Century"/>
        <family val="1"/>
      </rPr>
      <t xml:space="preserve"> </t>
    </r>
    <r>
      <rPr>
        <sz val="8"/>
        <color rgb="FF000000"/>
        <rFont val="ＭＳ 明朝"/>
        <family val="1"/>
        <charset val="128"/>
      </rPr>
      <t>該当する内容の変更区分コードを必ず記入してください。</t>
    </r>
    <r>
      <rPr>
        <sz val="8"/>
        <color rgb="FF000000"/>
        <rFont val="Century"/>
        <family val="1"/>
      </rPr>
      <t xml:space="preserve"> </t>
    </r>
  </si>
  <si>
    <r>
      <t xml:space="preserve">   </t>
    </r>
    <r>
      <rPr>
        <sz val="8"/>
        <color rgb="FF000000"/>
        <rFont val="Century"/>
        <family val="1"/>
      </rPr>
      <t>1</t>
    </r>
    <r>
      <rPr>
        <sz val="8"/>
        <color rgb="FF000000"/>
        <rFont val="ＭＳ 明朝"/>
        <family val="1"/>
        <charset val="128"/>
      </rPr>
      <t>…被扶養配偶者を認定した場合</t>
    </r>
    <r>
      <rPr>
        <sz val="8"/>
        <color rgb="FF000000"/>
        <rFont val="Century"/>
        <family val="1"/>
      </rPr>
      <t xml:space="preserve"> </t>
    </r>
  </si>
  <si>
    <r>
      <t xml:space="preserve">   </t>
    </r>
    <r>
      <rPr>
        <sz val="8"/>
        <color rgb="FF000000"/>
        <rFont val="Century"/>
        <family val="1"/>
      </rPr>
      <t>2</t>
    </r>
    <r>
      <rPr>
        <sz val="8"/>
        <color rgb="FF000000"/>
        <rFont val="ＭＳ 明朝"/>
        <family val="1"/>
        <charset val="128"/>
      </rPr>
      <t>…死亡以外の事由により被扶養配偶者の認定を取り消した場合</t>
    </r>
    <r>
      <rPr>
        <sz val="8"/>
        <color rgb="FF000000"/>
        <rFont val="Century"/>
        <family val="1"/>
      </rPr>
      <t xml:space="preserve"> </t>
    </r>
  </si>
  <si>
    <r>
      <t xml:space="preserve">   </t>
    </r>
    <r>
      <rPr>
        <sz val="8"/>
        <color rgb="FF000000"/>
        <rFont val="Century"/>
        <family val="1"/>
      </rPr>
      <t>3</t>
    </r>
    <r>
      <rPr>
        <sz val="8"/>
        <color rgb="FF000000"/>
        <rFont val="ＭＳ 明朝"/>
        <family val="1"/>
        <charset val="128"/>
      </rPr>
      <t>…死亡により被扶養配偶者の認定を取り消した場合</t>
    </r>
    <r>
      <rPr>
        <sz val="8"/>
        <color rgb="FF000000"/>
        <rFont val="Century"/>
        <family val="1"/>
      </rPr>
      <t xml:space="preserve"> </t>
    </r>
  </si>
  <si>
    <r>
      <t xml:space="preserve">   </t>
    </r>
    <r>
      <rPr>
        <sz val="8"/>
        <color rgb="FF000000"/>
        <rFont val="Century"/>
        <family val="1"/>
      </rPr>
      <t>8</t>
    </r>
    <r>
      <rPr>
        <sz val="8"/>
        <color rgb="FF000000"/>
        <rFont val="ＭＳ 明朝"/>
        <family val="1"/>
        <charset val="128"/>
      </rPr>
      <t>…被扶養配偶者の認定年月日を修正した場合</t>
    </r>
    <r>
      <rPr>
        <sz val="8"/>
        <color rgb="FF000000"/>
        <rFont val="Century"/>
        <family val="1"/>
      </rPr>
      <t xml:space="preserve"> </t>
    </r>
  </si>
  <si>
    <r>
      <t xml:space="preserve">   </t>
    </r>
    <r>
      <rPr>
        <sz val="8"/>
        <color rgb="FF000000"/>
        <rFont val="Century"/>
        <family val="1"/>
      </rPr>
      <t>9</t>
    </r>
    <r>
      <rPr>
        <sz val="8"/>
        <color rgb="FF000000"/>
        <rFont val="ＭＳ 明朝"/>
        <family val="1"/>
        <charset val="128"/>
      </rPr>
      <t>…被扶養配偶者の氏名・生年月日を修正した場合</t>
    </r>
    <r>
      <rPr>
        <sz val="8"/>
        <color rgb="FF000000"/>
        <rFont val="Century"/>
        <family val="1"/>
      </rPr>
      <t xml:space="preserve"> </t>
    </r>
  </si>
  <si>
    <r>
      <t>（7）認定・取消年月日欄（</t>
    </r>
    <r>
      <rPr>
        <sz val="8"/>
        <color rgb="FF000000"/>
        <rFont val="Century"/>
        <family val="1"/>
      </rPr>
      <t>57</t>
    </r>
    <r>
      <rPr>
        <sz val="8"/>
        <color rgb="FF000000"/>
        <rFont val="ＭＳ 明朝"/>
        <family val="1"/>
        <charset val="128"/>
      </rPr>
      <t>～</t>
    </r>
    <r>
      <rPr>
        <sz val="8"/>
        <color rgb="FF000000"/>
        <rFont val="Century"/>
        <family val="1"/>
      </rPr>
      <t xml:space="preserve">63 </t>
    </r>
    <r>
      <rPr>
        <sz val="8"/>
        <color rgb="FF000000"/>
        <rFont val="ＭＳ 明朝"/>
        <family val="1"/>
        <charset val="128"/>
      </rPr>
      <t>カラム）</t>
    </r>
    <r>
      <rPr>
        <sz val="8"/>
        <color rgb="FF000000"/>
        <rFont val="Century"/>
        <family val="1"/>
      </rPr>
      <t xml:space="preserve"> </t>
    </r>
  </si>
  <si>
    <r>
      <t xml:space="preserve">  </t>
    </r>
    <r>
      <rPr>
        <sz val="8"/>
        <color rgb="FF000000"/>
        <rFont val="Century"/>
        <family val="1"/>
      </rPr>
      <t xml:space="preserve"> </t>
    </r>
    <r>
      <rPr>
        <sz val="8"/>
        <color rgb="FF000000"/>
        <rFont val="ＭＳ 明朝"/>
        <family val="1"/>
        <charset val="128"/>
      </rPr>
      <t>被扶養配偶者を認定した場合は認定年月日（国民年金第３号被保険者に該当することとなった日）に元号コード（平成：</t>
    </r>
    <r>
      <rPr>
        <sz val="8"/>
        <color rgb="FF000000"/>
        <rFont val="Century"/>
        <family val="1"/>
      </rPr>
      <t>4</t>
    </r>
    <r>
      <rPr>
        <sz val="8"/>
        <color rgb="FF000000"/>
        <rFont val="ＭＳ 明朝"/>
        <family val="1"/>
        <charset val="128"/>
      </rPr>
      <t>、令和：</t>
    </r>
  </si>
  <si>
    <r>
      <t>5</t>
    </r>
    <r>
      <rPr>
        <sz val="8"/>
        <color rgb="FF000000"/>
        <rFont val="ＭＳ 明朝"/>
        <family val="1"/>
        <charset val="128"/>
      </rPr>
      <t>）を含めて記入します。</t>
    </r>
    <r>
      <rPr>
        <sz val="8"/>
        <color rgb="FF000000"/>
        <rFont val="Century"/>
        <family val="1"/>
      </rPr>
      <t xml:space="preserve"> </t>
    </r>
  </si>
  <si>
    <r>
      <t>4</t>
    </r>
    <r>
      <rPr>
        <sz val="8"/>
        <color rgb="FF000000"/>
        <rFont val="ＭＳ 明朝"/>
        <family val="1"/>
        <charset val="128"/>
      </rPr>
      <t xml:space="preserve">、令和：5）を含めて記入します。離婚の場合は、離婚成立日の翌日を記入します。 </t>
    </r>
  </si>
  <si>
    <r>
      <t>被扶養配偶者の認定年月日を修正する場合は、修正後の認定年月日に元号コード（平成：</t>
    </r>
    <r>
      <rPr>
        <sz val="8"/>
        <color rgb="FF000000"/>
        <rFont val="Century"/>
        <family val="1"/>
      </rPr>
      <t>4</t>
    </r>
    <r>
      <rPr>
        <sz val="8"/>
        <color rgb="FF000000"/>
        <rFont val="ＭＳ 明朝"/>
        <family val="1"/>
        <charset val="128"/>
      </rPr>
      <t xml:space="preserve">、令和：5）を含めて記入します。 </t>
    </r>
  </si>
  <si>
    <r>
      <t xml:space="preserve">  </t>
    </r>
    <r>
      <rPr>
        <sz val="8"/>
        <color rgb="FF000000"/>
        <rFont val="Century"/>
        <family val="1"/>
      </rPr>
      <t xml:space="preserve"> </t>
    </r>
    <r>
      <rPr>
        <sz val="8"/>
        <color rgb="FF000000"/>
        <rFont val="ＭＳ 明朝"/>
        <family val="1"/>
        <charset val="128"/>
      </rPr>
      <t>被扶養配偶者の氏名・生年月日を修正した場合は記入不要です。</t>
    </r>
    <r>
      <rPr>
        <sz val="8"/>
        <color rgb="FF000000"/>
        <rFont val="Century"/>
        <family val="1"/>
      </rPr>
      <t xml:space="preserve"> </t>
    </r>
  </si>
  <si>
    <t>被扶養配偶者の認定を取消した場合は取消年月日（国民年金第３号被保険者に該当しないこととなった日）に元号コード（平成：</t>
    <phoneticPr fontId="2"/>
  </si>
  <si>
    <t>それ以外の項目は、長期組合員が記入し、共済組合経由で連合会へ届出してください。また、記入にあたっては、誤りのないよう次の</t>
    <phoneticPr fontId="2"/>
  </si>
  <si>
    <t xml:space="preserve">要領を参照のうえ、記入してください。 </t>
  </si>
  <si>
    <r>
      <t>⑤</t>
    </r>
    <r>
      <rPr>
        <sz val="7"/>
        <color rgb="FF000000"/>
        <rFont val="ＭＳ 明朝"/>
        <family val="1"/>
        <charset val="128"/>
      </rPr>
      <t> </t>
    </r>
    <r>
      <rPr>
        <sz val="7"/>
        <color rgb="FF000000"/>
        <rFont val="Times New Roman"/>
        <family val="1"/>
      </rPr>
      <t xml:space="preserve"> </t>
    </r>
    <r>
      <rPr>
        <sz val="8"/>
        <color rgb="FF000000"/>
        <rFont val="ＭＳ 明朝"/>
        <family val="1"/>
        <charset val="128"/>
      </rPr>
      <t>組合員氏名の欄（</t>
    </r>
    <r>
      <rPr>
        <sz val="8"/>
        <color rgb="FF000000"/>
        <rFont val="Century"/>
        <family val="1"/>
      </rPr>
      <t>19</t>
    </r>
    <r>
      <rPr>
        <sz val="8"/>
        <color rgb="FF000000"/>
        <rFont val="ＭＳ 明朝"/>
        <family val="1"/>
        <charset val="128"/>
      </rPr>
      <t>～</t>
    </r>
    <r>
      <rPr>
        <sz val="8"/>
        <color rgb="FF000000"/>
        <rFont val="Century"/>
        <family val="1"/>
      </rPr>
      <t xml:space="preserve">38 </t>
    </r>
    <r>
      <rPr>
        <sz val="8"/>
        <color rgb="FF000000"/>
        <rFont val="ＭＳ 明朝"/>
        <family val="1"/>
        <charset val="128"/>
      </rPr>
      <t>カラム）</t>
    </r>
    <r>
      <rPr>
        <sz val="8"/>
        <color rgb="FF000000"/>
        <rFont val="Century"/>
        <family val="1"/>
      </rPr>
      <t xml:space="preserve"> </t>
    </r>
    <r>
      <rPr>
        <sz val="8"/>
        <color rgb="FF000000"/>
        <rFont val="ＭＳ 明朝"/>
        <family val="1"/>
        <charset val="128"/>
      </rPr>
      <t xml:space="preserve">  組合員カナ氏名欄はカタカナで左詰に記入します。氏と名の間は１マスあけ、濁点も１マス</t>
    </r>
    <phoneticPr fontId="2"/>
  </si>
  <si>
    <r>
      <t xml:space="preserve">  使います。氏名は変更又は修正後の氏名を記入します。</t>
    </r>
    <r>
      <rPr>
        <sz val="8"/>
        <color rgb="FF000000"/>
        <rFont val="Century"/>
        <family val="1"/>
      </rPr>
      <t xml:space="preserve"> </t>
    </r>
    <phoneticPr fontId="2"/>
  </si>
  <si>
    <r>
      <t xml:space="preserve">注 被扶養配偶者の届出をするときは、この届を提出するほか、共済組合経由で所轄の年金事務所へ国民年金第 </t>
    </r>
    <r>
      <rPr>
        <sz val="8"/>
        <color rgb="FF000000"/>
        <rFont val="Century"/>
        <family val="1"/>
      </rPr>
      <t xml:space="preserve">3 </t>
    </r>
    <r>
      <rPr>
        <sz val="8"/>
        <color rgb="FF000000"/>
        <rFont val="ＭＳ 明朝"/>
        <family val="1"/>
        <charset val="128"/>
      </rPr>
      <t>号被保険者の届出</t>
    </r>
    <phoneticPr fontId="2"/>
  </si>
  <si>
    <t xml:space="preserve">   が必要となります。</t>
    <rPh sb="4" eb="6">
      <t>ヒツヨウ</t>
    </rPh>
    <phoneticPr fontId="2"/>
  </si>
  <si>
    <t>職員番号</t>
    <rPh sb="0" eb="2">
      <t>ショクイン</t>
    </rPh>
    <rPh sb="2" eb="4">
      <t>バンゴウ</t>
    </rPh>
    <phoneticPr fontId="1"/>
  </si>
  <si>
    <t>01234567</t>
    <phoneticPr fontId="2"/>
  </si>
  <si>
    <t>←９桁で入力</t>
    <rPh sb="2" eb="3">
      <t>ケタ</t>
    </rPh>
    <rPh sb="4" eb="6">
      <t>ニュウリョク</t>
    </rPh>
    <phoneticPr fontId="2"/>
  </si>
  <si>
    <t>←半角カナで入力。姓と名の間は一字空ける。</t>
    <rPh sb="1" eb="3">
      <t>ハンカク</t>
    </rPh>
    <rPh sb="6" eb="7">
      <t>ニュウ</t>
    </rPh>
    <rPh sb="7" eb="8">
      <t>チカラ</t>
    </rPh>
    <rPh sb="9" eb="10">
      <t>セイ</t>
    </rPh>
    <rPh sb="11" eb="12">
      <t>ナ</t>
    </rPh>
    <rPh sb="13" eb="14">
      <t>アイダ</t>
    </rPh>
    <rPh sb="15" eb="17">
      <t>イチジ</t>
    </rPh>
    <rPh sb="17" eb="18">
      <t>ア</t>
    </rPh>
    <phoneticPr fontId="2"/>
  </si>
  <si>
    <t>←元号コード：昭和3、平成4。７桁で入力。（例：平成元年1月25日生＝「4010125」）</t>
    <rPh sb="1" eb="3">
      <t>ゲンゴウ</t>
    </rPh>
    <rPh sb="7" eb="9">
      <t>ショウワ</t>
    </rPh>
    <rPh sb="11" eb="13">
      <t>ヘイセイ</t>
    </rPh>
    <rPh sb="16" eb="17">
      <t>ケタ</t>
    </rPh>
    <rPh sb="18" eb="19">
      <t>ニュウ</t>
    </rPh>
    <rPh sb="19" eb="20">
      <t>チカラ</t>
    </rPh>
    <rPh sb="22" eb="23">
      <t>レイ</t>
    </rPh>
    <rPh sb="24" eb="26">
      <t>ヘイセイ</t>
    </rPh>
    <rPh sb="26" eb="28">
      <t>ガンネン</t>
    </rPh>
    <rPh sb="29" eb="30">
      <t>ガツ</t>
    </rPh>
    <rPh sb="32" eb="33">
      <t>ニチ</t>
    </rPh>
    <rPh sb="33" eb="34">
      <t>セイ</t>
    </rPh>
    <phoneticPr fontId="2"/>
  </si>
  <si>
    <t>←半角カナで都道府県から市・郡・区までを入力。都道府県、市、郡、区の間は一字空ける。</t>
    <rPh sb="1" eb="3">
      <t>ハンカク</t>
    </rPh>
    <rPh sb="6" eb="10">
      <t>トドウフケン</t>
    </rPh>
    <rPh sb="12" eb="13">
      <t>シ</t>
    </rPh>
    <rPh sb="14" eb="15">
      <t>グン</t>
    </rPh>
    <rPh sb="16" eb="17">
      <t>ク</t>
    </rPh>
    <rPh sb="20" eb="22">
      <t>ニュウリョク</t>
    </rPh>
    <rPh sb="23" eb="27">
      <t>トドウフケン</t>
    </rPh>
    <rPh sb="28" eb="29">
      <t>シ</t>
    </rPh>
    <rPh sb="30" eb="31">
      <t>グン</t>
    </rPh>
    <rPh sb="32" eb="33">
      <t>ク</t>
    </rPh>
    <rPh sb="34" eb="35">
      <t>アイダ</t>
    </rPh>
    <rPh sb="36" eb="38">
      <t>イチジ</t>
    </rPh>
    <rPh sb="38" eb="39">
      <t>ア</t>
    </rPh>
    <phoneticPr fontId="2"/>
  </si>
  <si>
    <t>岡山県岡山市北区</t>
    <rPh sb="0" eb="3">
      <t>オカヤマケン</t>
    </rPh>
    <rPh sb="3" eb="6">
      <t>オカヤマシ</t>
    </rPh>
    <rPh sb="6" eb="8">
      <t>キタク</t>
    </rPh>
    <phoneticPr fontId="2"/>
  </si>
  <si>
    <t>←漢字で都道府県から市・郡・区までを入力。</t>
    <rPh sb="1" eb="3">
      <t>カンジ</t>
    </rPh>
    <rPh sb="4" eb="8">
      <t>トドウフケン</t>
    </rPh>
    <rPh sb="10" eb="11">
      <t>シ</t>
    </rPh>
    <rPh sb="12" eb="13">
      <t>グン</t>
    </rPh>
    <rPh sb="14" eb="15">
      <t>ク</t>
    </rPh>
    <rPh sb="18" eb="20">
      <t>ニュウリョク</t>
    </rPh>
    <phoneticPr fontId="2"/>
  </si>
  <si>
    <t>←半角カナで町・村・番地を入力。町、村、番地の間は一字空ける。丁目、番地、号等は「-」でつなぐ。（例：二丁目5番3号＝「2-5-3」と入力する。不可例「ﾆﾁｮｳﾒｺﾞﾊﾞﾝｻﾝｺﾞｳ」）</t>
    <rPh sb="1" eb="3">
      <t>ハンカク</t>
    </rPh>
    <rPh sb="6" eb="7">
      <t>チョウ</t>
    </rPh>
    <rPh sb="8" eb="9">
      <t>ソン</t>
    </rPh>
    <rPh sb="10" eb="12">
      <t>バンチ</t>
    </rPh>
    <rPh sb="13" eb="15">
      <t>ニュウリョク</t>
    </rPh>
    <rPh sb="16" eb="17">
      <t>チョウ</t>
    </rPh>
    <rPh sb="18" eb="19">
      <t>ソン</t>
    </rPh>
    <rPh sb="20" eb="22">
      <t>バンチ</t>
    </rPh>
    <rPh sb="23" eb="24">
      <t>アイダ</t>
    </rPh>
    <rPh sb="25" eb="27">
      <t>イチジ</t>
    </rPh>
    <rPh sb="27" eb="28">
      <t>ア</t>
    </rPh>
    <rPh sb="31" eb="33">
      <t>チョウメ</t>
    </rPh>
    <rPh sb="34" eb="36">
      <t>バンチ</t>
    </rPh>
    <rPh sb="37" eb="38">
      <t>ゴウ</t>
    </rPh>
    <rPh sb="38" eb="39">
      <t>トウ</t>
    </rPh>
    <rPh sb="49" eb="50">
      <t>レイ</t>
    </rPh>
    <rPh sb="51" eb="54">
      <t>ニチョウメ</t>
    </rPh>
    <rPh sb="55" eb="56">
      <t>バン</t>
    </rPh>
    <rPh sb="57" eb="58">
      <t>ゴウ</t>
    </rPh>
    <rPh sb="67" eb="69">
      <t>ニュウリョク</t>
    </rPh>
    <rPh sb="72" eb="74">
      <t>フカ</t>
    </rPh>
    <rPh sb="74" eb="75">
      <t>レイ</t>
    </rPh>
    <phoneticPr fontId="2"/>
  </si>
  <si>
    <t>←漢字で町・村・番地を入力。大字や字は省略する。</t>
    <rPh sb="1" eb="3">
      <t>カンジ</t>
    </rPh>
    <rPh sb="4" eb="5">
      <t>マチ</t>
    </rPh>
    <rPh sb="6" eb="7">
      <t>ソン</t>
    </rPh>
    <rPh sb="8" eb="10">
      <t>バンチ</t>
    </rPh>
    <rPh sb="11" eb="13">
      <t>ニュウリョク</t>
    </rPh>
    <rPh sb="14" eb="16">
      <t>オオアザ</t>
    </rPh>
    <rPh sb="17" eb="18">
      <t>アザ</t>
    </rPh>
    <rPh sb="19" eb="21">
      <t>ショウリャク</t>
    </rPh>
    <phoneticPr fontId="2"/>
  </si>
  <si>
    <t xml:space="preserve"> </t>
    <phoneticPr fontId="2"/>
  </si>
  <si>
    <t>MAISONKKR 2ﾄｳ 203ｺﾞｳｼﾂ</t>
    <phoneticPr fontId="2"/>
  </si>
  <si>
    <t>0</t>
  </si>
  <si>
    <t>7</t>
  </si>
  <si>
    <t>5</t>
  </si>
  <si>
    <t>3</t>
  </si>
  <si>
    <t>2</t>
  </si>
  <si>
    <t>1</t>
  </si>
  <si>
    <t>※住所欄は住所変更がある場合のみ変更後の住所を入力し、それ以外は入力しないこと。</t>
    <rPh sb="1" eb="3">
      <t>ジュウショ</t>
    </rPh>
    <rPh sb="3" eb="4">
      <t>ラン</t>
    </rPh>
    <rPh sb="5" eb="7">
      <t>ジュウショ</t>
    </rPh>
    <rPh sb="7" eb="9">
      <t>ヘンコウ</t>
    </rPh>
    <rPh sb="12" eb="14">
      <t>バアイ</t>
    </rPh>
    <rPh sb="16" eb="18">
      <t>ヘンコウ</t>
    </rPh>
    <rPh sb="18" eb="19">
      <t>ゴ</t>
    </rPh>
    <rPh sb="20" eb="22">
      <t>ジュウショ</t>
    </rPh>
    <rPh sb="23" eb="25">
      <t>ニュウリョク</t>
    </rPh>
    <rPh sb="29" eb="31">
      <t>イガイ</t>
    </rPh>
    <rPh sb="32" eb="34">
      <t>ニュウリョク</t>
    </rPh>
    <phoneticPr fontId="2"/>
  </si>
  <si>
    <t>←姓と名を分ける。</t>
    <rPh sb="1" eb="2">
      <t>セイ</t>
    </rPh>
    <rPh sb="3" eb="4">
      <t>ナ</t>
    </rPh>
    <rPh sb="5" eb="6">
      <t>ワ</t>
    </rPh>
    <phoneticPr fontId="2"/>
  </si>
  <si>
    <t>※漢字氏名は氏名変更がある場合のみ入力し、それ以外は入力しないこと。</t>
    <rPh sb="1" eb="3">
      <t>カンジ</t>
    </rPh>
    <rPh sb="3" eb="5">
      <t>シメイ</t>
    </rPh>
    <phoneticPr fontId="2"/>
  </si>
  <si>
    <t>←性別コードを選択する。：男性1、女性2</t>
    <rPh sb="1" eb="3">
      <t>セイベツ</t>
    </rPh>
    <rPh sb="7" eb="9">
      <t>センタク</t>
    </rPh>
    <rPh sb="13" eb="15">
      <t>ダンセイ</t>
    </rPh>
    <rPh sb="17" eb="19">
      <t>ジョセイ</t>
    </rPh>
    <phoneticPr fontId="2"/>
  </si>
  <si>
    <t>←「‐」は不要。</t>
    <rPh sb="5" eb="7">
      <t>フヨウ</t>
    </rPh>
    <phoneticPr fontId="2"/>
  </si>
  <si>
    <t>←住所変更を行う場合には、｢1｣を入力し、該当しない場合は入力しない｡</t>
    <rPh sb="1" eb="3">
      <t>ジュウショ</t>
    </rPh>
    <rPh sb="3" eb="5">
      <t>ヘンコウ</t>
    </rPh>
    <rPh sb="6" eb="7">
      <t>オコナ</t>
    </rPh>
    <rPh sb="8" eb="10">
      <t>バアイ</t>
    </rPh>
    <rPh sb="21" eb="23">
      <t>ガイトウ</t>
    </rPh>
    <rPh sb="26" eb="28">
      <t>バアイ</t>
    </rPh>
    <rPh sb="29" eb="31">
      <t>ニュウリョク</t>
    </rPh>
    <phoneticPr fontId="1"/>
  </si>
  <si>
    <t>←氏名変更を行う場合には、｢1｣を入力し、該当しない場合は入力しない｡</t>
    <rPh sb="1" eb="3">
      <t>シメイ</t>
    </rPh>
    <rPh sb="3" eb="5">
      <t>ヘンコウ</t>
    </rPh>
    <rPh sb="6" eb="7">
      <t>オコナ</t>
    </rPh>
    <rPh sb="8" eb="10">
      <t>バアイ</t>
    </rPh>
    <rPh sb="21" eb="23">
      <t>ガイトウ</t>
    </rPh>
    <rPh sb="26" eb="28">
      <t>バアイ</t>
    </rPh>
    <rPh sb="29" eb="31">
      <t>ニュウリョク</t>
    </rPh>
    <phoneticPr fontId="1"/>
  </si>
  <si>
    <t>　↓ 以下【被扶養配偶者の認定・取消等】について</t>
    <rPh sb="3" eb="5">
      <t>イカ</t>
    </rPh>
    <rPh sb="6" eb="9">
      <t>ヒフヨウ</t>
    </rPh>
    <rPh sb="9" eb="12">
      <t>ハイグウシャ</t>
    </rPh>
    <rPh sb="13" eb="15">
      <t>ニンテイ</t>
    </rPh>
    <rPh sb="16" eb="18">
      <t>トリケシ</t>
    </rPh>
    <rPh sb="18" eb="19">
      <t>トウ</t>
    </rPh>
    <phoneticPr fontId="2"/>
  </si>
  <si>
    <r>
      <t>記 入 要 領（資格変更届）</t>
    </r>
    <r>
      <rPr>
        <sz val="14"/>
        <color rgb="FF000000"/>
        <rFont val="Century"/>
        <family val="1"/>
      </rPr>
      <t xml:space="preserve"> </t>
    </r>
    <phoneticPr fontId="2"/>
  </si>
  <si>
    <t>←元号コード：令和5。７桁で入力。</t>
    <rPh sb="1" eb="3">
      <t>ゲンゴウ</t>
    </rPh>
    <rPh sb="7" eb="9">
      <t>レイワ</t>
    </rPh>
    <rPh sb="12" eb="13">
      <t>ケタ</t>
    </rPh>
    <rPh sb="14" eb="15">
      <t>ニュウ</t>
    </rPh>
    <rPh sb="15" eb="16">
      <t>チカラ</t>
    </rPh>
    <phoneticPr fontId="2"/>
  </si>
  <si>
    <t>（例：令和3年1月25日認定＝「5030125」）</t>
  </si>
  <si>
    <t>←右の変更区分コードから､該当する｢1｣､｢2｣､｢3｣､｢8｣､｢9｣のいずれかを入力する。</t>
    <rPh sb="1" eb="2">
      <t>ミギ</t>
    </rPh>
    <rPh sb="3" eb="5">
      <t>ヘンコウ</t>
    </rPh>
    <rPh sb="5" eb="7">
      <t>クブン</t>
    </rPh>
    <rPh sb="13" eb="15">
      <t>ガイトウ</t>
    </rPh>
    <rPh sb="42" eb="44">
      <t>ニュウリョク</t>
    </rPh>
    <phoneticPr fontId="1"/>
  </si>
  <si>
    <t>1234567890</t>
    <phoneticPr fontId="2"/>
  </si>
  <si>
    <t>MaisonKKR 2棟 203号室</t>
    <phoneticPr fontId="2"/>
  </si>
  <si>
    <t>012345678</t>
    <phoneticPr fontId="2"/>
  </si>
  <si>
    <t>ｵｶﾀﾞｲ ﾀﾛｳ</t>
    <phoneticPr fontId="2"/>
  </si>
  <si>
    <t>岡大</t>
    <rPh sb="0" eb="2">
      <t>オカダイ</t>
    </rPh>
    <phoneticPr fontId="2"/>
  </si>
  <si>
    <t>7008530</t>
    <phoneticPr fontId="2"/>
  </si>
  <si>
    <t>ﾂｼﾏﾅｶ 1-1-1</t>
    <phoneticPr fontId="2"/>
  </si>
  <si>
    <t>ｵｶﾀﾞｲ ﾊﾅｺ</t>
    <phoneticPr fontId="2"/>
  </si>
  <si>
    <t>花子</t>
    <rPh sb="0" eb="2">
      <t>ハナコ</t>
    </rPh>
    <phoneticPr fontId="2"/>
  </si>
  <si>
    <t>2</t>
    <phoneticPr fontId="2"/>
  </si>
  <si>
    <t>（例：令和3年1月15日＝「5030115」）</t>
    <phoneticPr fontId="2"/>
  </si>
  <si>
    <t>←半角カナでマンション名、 何々様方、寮等を入力。アルファベットは小文字使用不可。ローマ数字はアラビア数字で入力する。「,」「・」「.」などは使用不可。
　　（例：Maison,K・K・RⅡ棟203号室＝「MAISONKKR 2ﾄｳ 203ｺﾞｳｼﾂ」等と入力）</t>
    <rPh sb="1" eb="3">
      <t>ハンカク</t>
    </rPh>
    <rPh sb="22" eb="24">
      <t>ニュウリョク</t>
    </rPh>
    <rPh sb="44" eb="46">
      <t>スウジ</t>
    </rPh>
    <rPh sb="51" eb="53">
      <t>スウジ</t>
    </rPh>
    <rPh sb="54" eb="56">
      <t>ニュウリョク</t>
    </rPh>
    <rPh sb="71" eb="73">
      <t>シヨウ</t>
    </rPh>
    <rPh sb="73" eb="75">
      <t>フカ</t>
    </rPh>
    <rPh sb="80" eb="81">
      <t>レイ</t>
    </rPh>
    <rPh sb="95" eb="96">
      <t>トウ</t>
    </rPh>
    <rPh sb="99" eb="101">
      <t>ゴウシツ</t>
    </rPh>
    <rPh sb="126" eb="127">
      <t>トウ</t>
    </rPh>
    <rPh sb="128" eb="130">
      <t>ニュウリョク</t>
    </rPh>
    <phoneticPr fontId="2"/>
  </si>
  <si>
    <t>←漢字でマンション名、 何々様方、寮等を入力。ローマ数字はアラビア数字で入力する。「,」「・」「.」などは使用不可。
　　（例：Maison,K・K・RⅡ棟203号室＝「MaisonKKR 2棟 203号室」等と入力）</t>
    <rPh sb="1" eb="3">
      <t>カンジ</t>
    </rPh>
    <rPh sb="96" eb="97">
      <t>トウ</t>
    </rPh>
    <rPh sb="101" eb="103">
      <t>ゴウシツ</t>
    </rPh>
    <phoneticPr fontId="2"/>
  </si>
  <si>
    <t>5030310</t>
    <phoneticPr fontId="2"/>
  </si>
  <si>
    <r>
      <t>←被扶養配偶者の</t>
    </r>
    <r>
      <rPr>
        <b/>
        <sz val="11"/>
        <color rgb="FF008000"/>
        <rFont val="BIZ UDゴシック"/>
        <family val="3"/>
        <charset val="128"/>
      </rPr>
      <t>認定又は認定取消の場合</t>
    </r>
    <r>
      <rPr>
        <sz val="11"/>
        <color indexed="17"/>
        <rFont val="BIZ UDゴシック"/>
        <family val="3"/>
        <charset val="128"/>
      </rPr>
      <t>は記入してください｡</t>
    </r>
    <phoneticPr fontId="2"/>
  </si>
  <si>
    <r>
      <t>←被扶養配偶者を</t>
    </r>
    <r>
      <rPr>
        <b/>
        <sz val="11"/>
        <color rgb="FF008000"/>
        <rFont val="BIZ UDゴシック"/>
        <family val="3"/>
        <charset val="128"/>
      </rPr>
      <t>初めて認定した場合</t>
    </r>
    <r>
      <rPr>
        <sz val="11"/>
        <color rgb="FF008000"/>
        <rFont val="BIZ UDゴシック"/>
        <family val="3"/>
        <charset val="128"/>
      </rPr>
      <t>及び漢字氏名変更・修正の場合に記入してください。</t>
    </r>
    <rPh sb="8" eb="9">
      <t>ハジ</t>
    </rPh>
    <phoneticPr fontId="2"/>
  </si>
  <si>
    <t>←被扶養配偶者の氏名変更（訂正）を行う場合には｢1｣を入力し、行わない場合は入力しない｡</t>
    <rPh sb="1" eb="4">
      <t>ヒフヨウ</t>
    </rPh>
    <rPh sb="4" eb="7">
      <t>ハイグウシャ</t>
    </rPh>
    <rPh sb="8" eb="10">
      <t>シメイ</t>
    </rPh>
    <rPh sb="10" eb="12">
      <t>ヘンコウ</t>
    </rPh>
    <rPh sb="13" eb="15">
      <t>テイセイ</t>
    </rPh>
    <rPh sb="17" eb="18">
      <t>オコナ</t>
    </rPh>
    <rPh sb="19" eb="21">
      <t>バアイ</t>
    </rPh>
    <rPh sb="31" eb="32">
      <t>オコナ</t>
    </rPh>
    <rPh sb="35" eb="37">
      <t>バアイ</t>
    </rPh>
    <phoneticPr fontId="1"/>
  </si>
  <si>
    <t>←被扶養配偶者の生年月日訂正を行う場合には｢1｣を入力し､行わない場合は入力しない｡</t>
    <rPh sb="1" eb="4">
      <t>ヒフヨウ</t>
    </rPh>
    <rPh sb="4" eb="7">
      <t>ハイグウシャ</t>
    </rPh>
    <rPh sb="8" eb="10">
      <t>セイネン</t>
    </rPh>
    <rPh sb="10" eb="12">
      <t>ガッピ</t>
    </rPh>
    <rPh sb="12" eb="14">
      <t>テイセイ</t>
    </rPh>
    <rPh sb="15" eb="16">
      <t>オコナ</t>
    </rPh>
    <rPh sb="17" eb="19">
      <t>バアイ</t>
    </rPh>
    <rPh sb="29" eb="30">
      <t>オコナ</t>
    </rPh>
    <rPh sb="33" eb="35">
      <t>バアイ</t>
    </rPh>
    <phoneticPr fontId="1"/>
  </si>
  <si>
    <t>←被扶養配偶者の認定又は取消を行う場合には｢1｣を入力し、行わない場合は入力しない｡</t>
    <rPh sb="1" eb="4">
      <t>ヒフヨウ</t>
    </rPh>
    <rPh sb="4" eb="7">
      <t>ハイグウシャ</t>
    </rPh>
    <rPh sb="8" eb="10">
      <t>ニンテイ</t>
    </rPh>
    <rPh sb="10" eb="11">
      <t>マタ</t>
    </rPh>
    <rPh sb="12" eb="14">
      <t>トリケシ</t>
    </rPh>
    <rPh sb="15" eb="16">
      <t>オコナ</t>
    </rPh>
    <rPh sb="17" eb="19">
      <t>バアイ</t>
    </rPh>
    <rPh sb="29" eb="30">
      <t>オコナ</t>
    </rPh>
    <rPh sb="33" eb="35">
      <t>バアイ</t>
    </rPh>
    <phoneticPr fontId="1"/>
  </si>
  <si>
    <t>←被扶養配偶者の認定年月日の修正を行う場合には｢1｣を入力し、行わない場合は入力しない｡</t>
    <rPh sb="2" eb="5">
      <t>ヒフヨウ</t>
    </rPh>
    <rPh sb="5" eb="8">
      <t>ハイグウシャ</t>
    </rPh>
    <rPh sb="9" eb="11">
      <t>ニンテイ</t>
    </rPh>
    <rPh sb="11" eb="14">
      <t>ネンガッピ</t>
    </rPh>
    <rPh sb="15" eb="17">
      <t>シュウセイ</t>
    </rPh>
    <rPh sb="18" eb="19">
      <t>オコナ</t>
    </rPh>
    <rPh sb="20" eb="22">
      <t>バアイ</t>
    </rPh>
    <rPh sb="32" eb="33">
      <t>オコナ</t>
    </rPh>
    <rPh sb="36" eb="38">
      <t>バアイ</t>
    </rPh>
    <phoneticPr fontId="1"/>
  </si>
  <si>
    <t>←被扶養配偶者の生年月日訂正を行う場合には｢1｣を入力し、行わない場合は入力しない｡</t>
    <rPh sb="1" eb="4">
      <t>ヒフヨウ</t>
    </rPh>
    <rPh sb="4" eb="7">
      <t>ハイグウシャ</t>
    </rPh>
    <rPh sb="8" eb="10">
      <t>セイネン</t>
    </rPh>
    <rPh sb="10" eb="12">
      <t>ガッピ</t>
    </rPh>
    <rPh sb="12" eb="14">
      <t>テイセイ</t>
    </rPh>
    <rPh sb="15" eb="16">
      <t>オコナ</t>
    </rPh>
    <rPh sb="17" eb="19">
      <t>バアイ</t>
    </rPh>
    <rPh sb="29" eb="30">
      <t>オコナ</t>
    </rPh>
    <rPh sb="33" eb="35">
      <t>バアイ</t>
    </rPh>
    <phoneticPr fontId="1"/>
  </si>
  <si>
    <t>津島中1丁目1番1号</t>
    <rPh sb="0" eb="2">
      <t>ツシマ</t>
    </rPh>
    <rPh sb="2" eb="3">
      <t>ナカ</t>
    </rPh>
    <rPh sb="4" eb="6">
      <t>チョウメ</t>
    </rPh>
    <rPh sb="7" eb="8">
      <t>バン</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</si>
</sst>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4" x14ac:knownFonts="1">
    <font>
      <sz val="11"/>
      <name val="ＭＳ Ｐゴシック"/>
      <family val="3"/>
      <charset val="128"/>
    </font>
    <font>
      <b/>
      <sz val="10"/>
      <color indexed="61"/>
      <name val="ＭＳ 明朝"/>
      <family val="1"/>
      <charset val="128"/>
    </font>
    <font>
      <sz val="6"/>
      <name val="ＭＳ Ｐゴシック"/>
      <family val="3"/>
      <charset val="128"/>
    </font>
    <font>
      <b/>
      <sz val="18"/>
      <color indexed="61"/>
      <name val="ＭＳ 明朝"/>
      <family val="1"/>
      <charset val="128"/>
    </font>
    <font>
      <b/>
      <sz val="6"/>
      <color indexed="61"/>
      <name val="ＭＳ 明朝"/>
      <family val="1"/>
      <charset val="128"/>
    </font>
    <font>
      <b/>
      <sz val="8"/>
      <color indexed="61"/>
      <name val="ＭＳ 明朝"/>
      <family val="1"/>
      <charset val="128"/>
    </font>
    <font>
      <sz val="11"/>
      <color indexed="61"/>
      <name val="ＭＳ 明朝"/>
      <family val="1"/>
      <charset val="128"/>
    </font>
    <font>
      <sz val="8"/>
      <color indexed="61"/>
      <name val="ＭＳ 明朝"/>
      <family val="1"/>
      <charset val="128"/>
    </font>
    <font>
      <sz val="9"/>
      <color indexed="61"/>
      <name val="ＭＳ 明朝"/>
      <family val="1"/>
      <charset val="128"/>
    </font>
    <font>
      <b/>
      <sz val="14"/>
      <color indexed="61"/>
      <name val="ＭＳ 明朝"/>
      <family val="1"/>
      <charset val="128"/>
    </font>
    <font>
      <b/>
      <sz val="9"/>
      <color indexed="61"/>
      <name val="ＭＳ 明朝"/>
      <family val="1"/>
      <charset val="128"/>
    </font>
    <font>
      <sz val="6"/>
      <color indexed="61"/>
      <name val="ＭＳ 明朝"/>
      <family val="1"/>
      <charset val="128"/>
    </font>
    <font>
      <sz val="7.5"/>
      <color indexed="61"/>
      <name val="ＭＳ 明朝"/>
      <family val="1"/>
      <charset val="128"/>
    </font>
    <font>
      <b/>
      <sz val="11"/>
      <color indexed="61"/>
      <name val="ＭＳ 明朝"/>
      <family val="1"/>
      <charset val="128"/>
    </font>
    <font>
      <sz val="10"/>
      <color indexed="61"/>
      <name val="ＭＳ 明朝"/>
      <family val="1"/>
      <charset val="128"/>
    </font>
    <font>
      <sz val="6"/>
      <color indexed="17"/>
      <name val="ＭＳ 明朝"/>
      <family val="1"/>
      <charset val="128"/>
    </font>
    <font>
      <sz val="12"/>
      <name val="ＭＳ Ｐゴシック"/>
      <family val="3"/>
      <charset val="128"/>
    </font>
    <font>
      <sz val="10"/>
      <name val="ＭＳ Ｐゴシック"/>
      <family val="3"/>
      <charset val="128"/>
    </font>
    <font>
      <sz val="12"/>
      <color indexed="17"/>
      <name val="ＭＳ 明朝"/>
      <family val="1"/>
      <charset val="128"/>
    </font>
    <font>
      <b/>
      <sz val="11"/>
      <color rgb="FF002060"/>
      <name val="ＭＳ Ｐゴシック"/>
      <family val="3"/>
      <charset val="128"/>
    </font>
    <font>
      <b/>
      <sz val="11"/>
      <color rgb="FF002060"/>
      <name val="ＭＳ 明朝"/>
      <family val="1"/>
      <charset val="128"/>
    </font>
    <font>
      <b/>
      <sz val="11"/>
      <color rgb="FFFF0000"/>
      <name val="ＭＳ Ｐゴシック"/>
      <family val="3"/>
      <charset val="128"/>
    </font>
    <font>
      <b/>
      <sz val="11"/>
      <color rgb="FFFF0000"/>
      <name val="ＭＳ 明朝"/>
      <family val="1"/>
      <charset val="128"/>
    </font>
    <font>
      <sz val="11"/>
      <name val="ＭＳ 明朝"/>
      <family val="1"/>
      <charset val="128"/>
    </font>
    <font>
      <sz val="11"/>
      <color theme="1"/>
      <name val="ＭＳ Ｐゴシック"/>
      <family val="3"/>
      <charset val="128"/>
      <scheme val="minor"/>
    </font>
    <font>
      <sz val="12"/>
      <name val="ＭＳ Ｐゴシック"/>
      <family val="3"/>
      <charset val="128"/>
      <scheme val="major"/>
    </font>
    <font>
      <sz val="14"/>
      <color rgb="FF000000"/>
      <name val="ＭＳ 明朝"/>
      <family val="1"/>
      <charset val="128"/>
    </font>
    <font>
      <sz val="14"/>
      <color rgb="FF000000"/>
      <name val="Century"/>
      <family val="1"/>
    </font>
    <font>
      <sz val="8"/>
      <color rgb="FF000000"/>
      <name val="ＭＳ 明朝"/>
      <family val="1"/>
      <charset val="128"/>
    </font>
    <font>
      <sz val="8"/>
      <color rgb="FF000000"/>
      <name val="Century"/>
      <family val="1"/>
    </font>
    <font>
      <u/>
      <sz val="8"/>
      <color rgb="FF000000"/>
      <name val="ＭＳ 明朝"/>
      <family val="1"/>
      <charset val="128"/>
    </font>
    <font>
      <sz val="7"/>
      <color rgb="FF000000"/>
      <name val="Times New Roman"/>
      <family val="1"/>
    </font>
    <font>
      <u/>
      <sz val="8"/>
      <color rgb="FF000000"/>
      <name val="Century"/>
      <family val="1"/>
    </font>
    <font>
      <sz val="7"/>
      <color rgb="FF000000"/>
      <name val="ＭＳ 明朝"/>
      <family val="1"/>
      <charset val="128"/>
    </font>
    <font>
      <sz val="11"/>
      <name val="ＭＳ Ｐゴシック"/>
      <family val="3"/>
      <charset val="128"/>
    </font>
    <font>
      <sz val="11"/>
      <color indexed="17"/>
      <name val="ＭＳ Ｐゴシック"/>
      <family val="3"/>
      <charset val="128"/>
      <scheme val="major"/>
    </font>
    <font>
      <sz val="12"/>
      <name val="ＭＳ Ｐゴシック"/>
      <family val="3"/>
      <charset val="128"/>
      <scheme val="minor"/>
    </font>
    <font>
      <sz val="10"/>
      <color rgb="FFFF0000"/>
      <name val="ＭＳ 明朝"/>
      <family val="1"/>
      <charset val="128"/>
    </font>
    <font>
      <b/>
      <sz val="14"/>
      <name val="ＭＳ Ｐゴシック"/>
      <family val="3"/>
      <charset val="128"/>
      <scheme val="minor"/>
    </font>
    <font>
      <b/>
      <sz val="12"/>
      <name val="ＭＳ 明朝"/>
      <family val="1"/>
      <charset val="128"/>
    </font>
    <font>
      <sz val="11"/>
      <color rgb="FF008000"/>
      <name val="ＭＳ Ｐゴシック"/>
      <family val="3"/>
      <charset val="128"/>
      <scheme val="minor"/>
    </font>
    <font>
      <sz val="10"/>
      <color indexed="17"/>
      <name val="ＭＳ 明朝"/>
      <family val="1"/>
      <charset val="128"/>
    </font>
    <font>
      <sz val="11"/>
      <color indexed="17"/>
      <name val="ＭＳ 明朝"/>
      <family val="1"/>
      <charset val="128"/>
    </font>
    <font>
      <sz val="7"/>
      <color rgb="FFFF0000"/>
      <name val="UD デジタル 教科書体 N-R"/>
      <family val="1"/>
      <charset val="128"/>
    </font>
    <font>
      <sz val="14"/>
      <color rgb="FFFF0000"/>
      <name val="UD デジタル 教科書体 N-R"/>
      <family val="1"/>
      <charset val="128"/>
    </font>
    <font>
      <sz val="12"/>
      <color rgb="FFFF0000"/>
      <name val="UD デジタル 教科書体 N-R"/>
      <family val="1"/>
      <charset val="128"/>
    </font>
    <font>
      <sz val="12"/>
      <color indexed="10"/>
      <name val="UD デジタル 教科書体 N-R"/>
      <family val="1"/>
      <charset val="128"/>
    </font>
    <font>
      <sz val="14"/>
      <color indexed="10"/>
      <name val="UD デジタル 教科書体 N-R"/>
      <family val="1"/>
      <charset val="128"/>
    </font>
    <font>
      <sz val="11"/>
      <name val="UD デジタル 教科書体 N-R"/>
      <family val="1"/>
      <charset val="128"/>
    </font>
    <font>
      <b/>
      <sz val="11"/>
      <color rgb="FFFF0000"/>
      <name val="BIZ UDゴシック"/>
      <family val="3"/>
      <charset val="128"/>
    </font>
    <font>
      <b/>
      <sz val="10"/>
      <color theme="0"/>
      <name val="BIZ UDゴシック"/>
      <family val="3"/>
      <charset val="128"/>
    </font>
    <font>
      <sz val="6"/>
      <color indexed="17"/>
      <name val="BIZ UDゴシック"/>
      <family val="3"/>
      <charset val="128"/>
    </font>
    <font>
      <b/>
      <sz val="6"/>
      <color indexed="61"/>
      <name val="BIZ UDゴシック"/>
      <family val="3"/>
      <charset val="128"/>
    </font>
    <font>
      <b/>
      <sz val="6"/>
      <color theme="0"/>
      <name val="BIZ UDゴシック"/>
      <family val="3"/>
      <charset val="128"/>
    </font>
    <font>
      <sz val="11"/>
      <color indexed="17"/>
      <name val="BIZ UDゴシック"/>
      <family val="3"/>
      <charset val="128"/>
    </font>
    <font>
      <sz val="11"/>
      <color rgb="FFFF0000"/>
      <name val="BIZ UDゴシック"/>
      <family val="3"/>
      <charset val="128"/>
    </font>
    <font>
      <sz val="12"/>
      <name val="BIZ UDゴシック"/>
      <family val="3"/>
      <charset val="128"/>
    </font>
    <font>
      <sz val="11"/>
      <name val="BIZ UDゴシック"/>
      <family val="3"/>
      <charset val="128"/>
    </font>
    <font>
      <sz val="11"/>
      <color rgb="FF008000"/>
      <name val="BIZ UDゴシック"/>
      <family val="3"/>
      <charset val="128"/>
    </font>
    <font>
      <b/>
      <sz val="11"/>
      <color rgb="FF008000"/>
      <name val="BIZ UDゴシック"/>
      <family val="3"/>
      <charset val="128"/>
    </font>
    <font>
      <sz val="7"/>
      <name val="UD デジタル 教科書体 N-R"/>
      <family val="1"/>
      <charset val="128"/>
    </font>
    <font>
      <sz val="14"/>
      <name val="UD デジタル 教科書体 N-R"/>
      <family val="1"/>
      <charset val="128"/>
    </font>
    <font>
      <sz val="12"/>
      <name val="UD デジタル 教科書体 N-R"/>
      <family val="1"/>
      <charset val="128"/>
    </font>
    <font>
      <b/>
      <sz val="6"/>
      <color indexed="17"/>
      <name val="BIZ UDゴシック"/>
      <family val="3"/>
      <charset val="128"/>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rgb="FF0070C0"/>
        <bgColor indexed="64"/>
      </patternFill>
    </fill>
    <fill>
      <patternFill patternType="solid">
        <fgColor rgb="FFFFFFCC"/>
        <bgColor indexed="64"/>
      </patternFill>
    </fill>
    <fill>
      <patternFill patternType="solid">
        <fgColor theme="7" tint="0.59999389629810485"/>
        <bgColor indexed="64"/>
      </patternFill>
    </fill>
  </fills>
  <borders count="91">
    <border>
      <left/>
      <right/>
      <top/>
      <bottom/>
      <diagonal/>
    </border>
    <border>
      <left/>
      <right/>
      <top/>
      <bottom style="medium">
        <color indexed="61"/>
      </bottom>
      <diagonal/>
    </border>
    <border>
      <left style="medium">
        <color indexed="61"/>
      </left>
      <right/>
      <top style="medium">
        <color indexed="61"/>
      </top>
      <bottom/>
      <diagonal/>
    </border>
    <border>
      <left/>
      <right/>
      <top style="medium">
        <color indexed="61"/>
      </top>
      <bottom/>
      <diagonal/>
    </border>
    <border>
      <left/>
      <right style="thin">
        <color indexed="61"/>
      </right>
      <top style="medium">
        <color indexed="61"/>
      </top>
      <bottom/>
      <diagonal/>
    </border>
    <border>
      <left style="thin">
        <color indexed="61"/>
      </left>
      <right style="thin">
        <color indexed="61"/>
      </right>
      <top style="medium">
        <color indexed="61"/>
      </top>
      <bottom/>
      <diagonal/>
    </border>
    <border>
      <left style="thin">
        <color indexed="61"/>
      </left>
      <right/>
      <top style="medium">
        <color indexed="61"/>
      </top>
      <bottom/>
      <diagonal/>
    </border>
    <border>
      <left/>
      <right style="medium">
        <color indexed="61"/>
      </right>
      <top style="medium">
        <color indexed="61"/>
      </top>
      <bottom/>
      <diagonal/>
    </border>
    <border>
      <left style="medium">
        <color indexed="61"/>
      </left>
      <right/>
      <top/>
      <bottom/>
      <diagonal/>
    </border>
    <border>
      <left/>
      <right style="thin">
        <color indexed="61"/>
      </right>
      <top/>
      <bottom/>
      <diagonal/>
    </border>
    <border>
      <left style="thin">
        <color indexed="61"/>
      </left>
      <right/>
      <top style="thin">
        <color indexed="61"/>
      </top>
      <bottom/>
      <diagonal/>
    </border>
    <border>
      <left/>
      <right style="thin">
        <color indexed="61"/>
      </right>
      <top style="thin">
        <color indexed="61"/>
      </top>
      <bottom/>
      <diagonal/>
    </border>
    <border>
      <left/>
      <right/>
      <top style="thin">
        <color indexed="61"/>
      </top>
      <bottom/>
      <diagonal/>
    </border>
    <border>
      <left style="thin">
        <color indexed="61"/>
      </left>
      <right/>
      <top/>
      <bottom/>
      <diagonal/>
    </border>
    <border>
      <left/>
      <right style="medium">
        <color indexed="61"/>
      </right>
      <top/>
      <bottom/>
      <diagonal/>
    </border>
    <border>
      <left/>
      <right style="thin">
        <color indexed="61"/>
      </right>
      <top/>
      <bottom style="thin">
        <color indexed="61"/>
      </bottom>
      <diagonal/>
    </border>
    <border>
      <left style="thin">
        <color indexed="61"/>
      </left>
      <right/>
      <top/>
      <bottom style="thin">
        <color indexed="61"/>
      </bottom>
      <diagonal/>
    </border>
    <border>
      <left/>
      <right/>
      <top/>
      <bottom style="thin">
        <color indexed="61"/>
      </bottom>
      <diagonal/>
    </border>
    <border>
      <left/>
      <right style="medium">
        <color indexed="61"/>
      </right>
      <top/>
      <bottom style="thin">
        <color indexed="61"/>
      </bottom>
      <diagonal/>
    </border>
    <border>
      <left/>
      <right style="thin">
        <color indexed="61"/>
      </right>
      <top style="thin">
        <color indexed="61"/>
      </top>
      <bottom style="thin">
        <color indexed="61"/>
      </bottom>
      <diagonal/>
    </border>
    <border>
      <left style="thin">
        <color indexed="61"/>
      </left>
      <right style="dashed">
        <color indexed="61"/>
      </right>
      <top style="thin">
        <color indexed="61"/>
      </top>
      <bottom style="thin">
        <color indexed="61"/>
      </bottom>
      <diagonal/>
    </border>
    <border>
      <left style="dashed">
        <color indexed="61"/>
      </left>
      <right style="thin">
        <color indexed="61"/>
      </right>
      <top style="thin">
        <color indexed="61"/>
      </top>
      <bottom style="thin">
        <color indexed="61"/>
      </bottom>
      <diagonal/>
    </border>
    <border>
      <left style="dashed">
        <color indexed="61"/>
      </left>
      <right style="dashed">
        <color indexed="61"/>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right style="thin">
        <color indexed="61"/>
      </right>
      <top style="thin">
        <color indexed="61"/>
      </top>
      <bottom style="medium">
        <color indexed="61"/>
      </bottom>
      <diagonal/>
    </border>
    <border>
      <left style="thin">
        <color indexed="61"/>
      </left>
      <right style="dashed">
        <color indexed="61"/>
      </right>
      <top style="thin">
        <color indexed="61"/>
      </top>
      <bottom style="medium">
        <color indexed="61"/>
      </bottom>
      <diagonal/>
    </border>
    <border>
      <left style="dashed">
        <color indexed="61"/>
      </left>
      <right style="thin">
        <color indexed="61"/>
      </right>
      <top style="thin">
        <color indexed="61"/>
      </top>
      <bottom style="medium">
        <color indexed="61"/>
      </bottom>
      <diagonal/>
    </border>
    <border>
      <left style="dashed">
        <color indexed="61"/>
      </left>
      <right style="dashed">
        <color indexed="61"/>
      </right>
      <top style="thin">
        <color indexed="61"/>
      </top>
      <bottom style="medium">
        <color indexed="61"/>
      </bottom>
      <diagonal/>
    </border>
    <border>
      <left style="thin">
        <color indexed="61"/>
      </left>
      <right style="thin">
        <color indexed="61"/>
      </right>
      <top style="thin">
        <color indexed="61"/>
      </top>
      <bottom style="medium">
        <color indexed="61"/>
      </bottom>
      <diagonal/>
    </border>
    <border>
      <left style="thin">
        <color indexed="61"/>
      </left>
      <right style="thin">
        <color indexed="61"/>
      </right>
      <top/>
      <bottom style="thin">
        <color indexed="61"/>
      </bottom>
      <diagonal/>
    </border>
    <border>
      <left/>
      <right/>
      <top style="thin">
        <color indexed="61"/>
      </top>
      <bottom style="thin">
        <color indexed="61"/>
      </bottom>
      <diagonal/>
    </border>
    <border>
      <left style="thin">
        <color indexed="61"/>
      </left>
      <right/>
      <top style="thin">
        <color indexed="61"/>
      </top>
      <bottom style="thin">
        <color indexed="61"/>
      </bottom>
      <diagonal/>
    </border>
    <border>
      <left style="medium">
        <color indexed="61"/>
      </left>
      <right/>
      <top/>
      <bottom style="medium">
        <color indexed="61"/>
      </bottom>
      <diagonal/>
    </border>
    <border>
      <left/>
      <right style="thin">
        <color indexed="61"/>
      </right>
      <top/>
      <bottom style="medium">
        <color indexed="61"/>
      </bottom>
      <diagonal/>
    </border>
    <border>
      <left style="thin">
        <color indexed="61"/>
      </left>
      <right/>
      <top style="thin">
        <color indexed="61"/>
      </top>
      <bottom style="medium">
        <color indexed="61"/>
      </bottom>
      <diagonal/>
    </border>
    <border>
      <left style="thin">
        <color indexed="61"/>
      </left>
      <right/>
      <top/>
      <bottom style="medium">
        <color indexed="61"/>
      </bottom>
      <diagonal/>
    </border>
    <border>
      <left/>
      <right style="medium">
        <color indexed="61"/>
      </right>
      <top/>
      <bottom style="medium">
        <color indexed="61"/>
      </bottom>
      <diagonal/>
    </border>
    <border>
      <left/>
      <right/>
      <top style="medium">
        <color indexed="61"/>
      </top>
      <bottom style="medium">
        <color indexed="61"/>
      </bottom>
      <diagonal/>
    </border>
    <border>
      <left style="medium">
        <color indexed="61"/>
      </left>
      <right/>
      <top style="medium">
        <color indexed="61"/>
      </top>
      <bottom style="medium">
        <color indexed="61"/>
      </bottom>
      <diagonal/>
    </border>
    <border>
      <left/>
      <right style="medium">
        <color indexed="61"/>
      </right>
      <top style="medium">
        <color indexed="61"/>
      </top>
      <bottom style="medium">
        <color indexed="61"/>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right style="thin">
        <color indexed="61"/>
      </right>
      <top style="medium">
        <color indexed="61"/>
      </top>
      <bottom style="thin">
        <color indexed="61"/>
      </bottom>
      <diagonal/>
    </border>
    <border>
      <left/>
      <right style="medium">
        <color indexed="61"/>
      </right>
      <top style="medium">
        <color indexed="61"/>
      </top>
      <bottom style="thin">
        <color indexed="61"/>
      </bottom>
      <diagonal/>
    </border>
    <border>
      <left style="thin">
        <color indexed="61"/>
      </left>
      <right style="medium">
        <color indexed="61"/>
      </right>
      <top style="thin">
        <color indexed="61"/>
      </top>
      <bottom style="medium">
        <color indexed="61"/>
      </bottom>
      <diagonal/>
    </border>
    <border>
      <left style="medium">
        <color indexed="61"/>
      </left>
      <right style="thin">
        <color indexed="61"/>
      </right>
      <top style="medium">
        <color indexed="61"/>
      </top>
      <bottom/>
      <diagonal/>
    </border>
    <border>
      <left style="thin">
        <color indexed="61"/>
      </left>
      <right style="thin">
        <color indexed="61"/>
      </right>
      <top style="medium">
        <color indexed="61"/>
      </top>
      <bottom style="thin">
        <color indexed="63"/>
      </bottom>
      <diagonal/>
    </border>
    <border>
      <left style="thin">
        <color indexed="61"/>
      </left>
      <right style="dashed">
        <color indexed="61"/>
      </right>
      <top style="medium">
        <color indexed="61"/>
      </top>
      <bottom/>
      <diagonal/>
    </border>
    <border>
      <left style="dashed">
        <color indexed="61"/>
      </left>
      <right style="dashed">
        <color indexed="61"/>
      </right>
      <top style="medium">
        <color indexed="61"/>
      </top>
      <bottom/>
      <diagonal/>
    </border>
    <border>
      <left style="dashed">
        <color indexed="61"/>
      </left>
      <right style="medium">
        <color indexed="61"/>
      </right>
      <top style="medium">
        <color indexed="61"/>
      </top>
      <bottom/>
      <diagonal/>
    </border>
    <border>
      <left style="medium">
        <color indexed="61"/>
      </left>
      <right style="thin">
        <color indexed="61"/>
      </right>
      <top/>
      <bottom style="medium">
        <color indexed="61"/>
      </bottom>
      <diagonal/>
    </border>
    <border>
      <left style="thin">
        <color indexed="61"/>
      </left>
      <right style="thin">
        <color indexed="61"/>
      </right>
      <top/>
      <bottom style="medium">
        <color indexed="61"/>
      </bottom>
      <diagonal/>
    </border>
    <border>
      <left style="thin">
        <color indexed="61"/>
      </left>
      <right style="thin">
        <color indexed="61"/>
      </right>
      <top style="thin">
        <color indexed="63"/>
      </top>
      <bottom style="medium">
        <color indexed="61"/>
      </bottom>
      <diagonal/>
    </border>
    <border>
      <left style="thin">
        <color indexed="61"/>
      </left>
      <right style="dashed">
        <color indexed="61"/>
      </right>
      <top/>
      <bottom style="medium">
        <color indexed="61"/>
      </bottom>
      <diagonal/>
    </border>
    <border>
      <left style="dashed">
        <color indexed="61"/>
      </left>
      <right style="dashed">
        <color indexed="61"/>
      </right>
      <top/>
      <bottom style="medium">
        <color indexed="61"/>
      </bottom>
      <diagonal/>
    </border>
    <border>
      <left style="dashed">
        <color indexed="61"/>
      </left>
      <right style="medium">
        <color indexed="61"/>
      </right>
      <top/>
      <bottom style="medium">
        <color indexed="61"/>
      </bottom>
      <diagonal/>
    </border>
    <border>
      <left style="medium">
        <color indexed="61"/>
      </left>
      <right/>
      <top style="medium">
        <color indexed="61"/>
      </top>
      <bottom style="thin">
        <color indexed="61"/>
      </bottom>
      <diagonal/>
    </border>
    <border>
      <left style="thin">
        <color indexed="61"/>
      </left>
      <right style="dashed">
        <color indexed="61"/>
      </right>
      <top style="medium">
        <color indexed="61"/>
      </top>
      <bottom style="thin">
        <color indexed="61"/>
      </bottom>
      <diagonal/>
    </border>
    <border>
      <left style="dashed">
        <color indexed="61"/>
      </left>
      <right style="dashed">
        <color indexed="61"/>
      </right>
      <top style="medium">
        <color indexed="61"/>
      </top>
      <bottom style="thin">
        <color indexed="61"/>
      </bottom>
      <diagonal/>
    </border>
    <border>
      <left style="dashed">
        <color indexed="61"/>
      </left>
      <right style="thin">
        <color indexed="61"/>
      </right>
      <top style="medium">
        <color indexed="61"/>
      </top>
      <bottom style="thin">
        <color indexed="61"/>
      </bottom>
      <diagonal/>
    </border>
    <border>
      <left style="medium">
        <color indexed="61"/>
      </left>
      <right/>
      <top style="thin">
        <color indexed="61"/>
      </top>
      <bottom style="thin">
        <color indexed="61"/>
      </bottom>
      <diagonal/>
    </border>
    <border>
      <left style="medium">
        <color indexed="61"/>
      </left>
      <right style="thin">
        <color indexed="61"/>
      </right>
      <top style="thin">
        <color indexed="61"/>
      </top>
      <bottom style="thin">
        <color indexed="61"/>
      </bottom>
      <diagonal/>
    </border>
    <border>
      <left style="dashed">
        <color indexed="61"/>
      </left>
      <right style="medium">
        <color indexed="61"/>
      </right>
      <top style="thin">
        <color indexed="61"/>
      </top>
      <bottom style="thin">
        <color indexed="61"/>
      </bottom>
      <diagonal/>
    </border>
    <border>
      <left/>
      <right style="medium">
        <color indexed="61"/>
      </right>
      <top style="thin">
        <color indexed="61"/>
      </top>
      <bottom/>
      <diagonal/>
    </border>
    <border>
      <left style="medium">
        <color indexed="61"/>
      </left>
      <right style="thin">
        <color indexed="61"/>
      </right>
      <top style="thin">
        <color indexed="61"/>
      </top>
      <bottom style="medium">
        <color indexed="61"/>
      </bottom>
      <diagonal/>
    </border>
    <border>
      <left style="thin">
        <color indexed="61"/>
      </left>
      <right style="thin">
        <color indexed="61"/>
      </right>
      <top style="medium">
        <color indexed="61"/>
      </top>
      <bottom style="thin">
        <color indexed="61"/>
      </bottom>
      <diagonal/>
    </border>
    <border>
      <left/>
      <right style="medium">
        <color indexed="61"/>
      </right>
      <top style="thin">
        <color indexed="61"/>
      </top>
      <bottom style="thin">
        <color indexed="61"/>
      </bottom>
      <diagonal/>
    </border>
    <border>
      <left style="dashed">
        <color indexed="61"/>
      </left>
      <right style="medium">
        <color indexed="61"/>
      </right>
      <top style="thin">
        <color indexed="61"/>
      </top>
      <bottom style="medium">
        <color indexed="61"/>
      </bottom>
      <diagonal/>
    </border>
    <border>
      <left style="thin">
        <color indexed="61"/>
      </left>
      <right style="medium">
        <color indexed="61"/>
      </right>
      <top style="medium">
        <color indexed="61"/>
      </top>
      <bottom style="thin">
        <color indexed="61"/>
      </bottom>
      <diagonal/>
    </border>
    <border>
      <left/>
      <right/>
      <top style="thin">
        <color indexed="61"/>
      </top>
      <bottom style="medium">
        <color indexed="61"/>
      </bottom>
      <diagonal/>
    </border>
    <border>
      <left style="thin">
        <color indexed="61"/>
      </left>
      <right style="dashed">
        <color indexed="61"/>
      </right>
      <top/>
      <bottom/>
      <diagonal/>
    </border>
    <border>
      <left style="dashed">
        <color indexed="61"/>
      </left>
      <right style="dashed">
        <color indexed="61"/>
      </right>
      <top/>
      <bottom/>
      <diagonal/>
    </border>
    <border>
      <left style="dashed">
        <color indexed="61"/>
      </left>
      <right style="medium">
        <color indexed="61"/>
      </right>
      <top/>
      <bottom/>
      <diagonal/>
    </border>
    <border>
      <left/>
      <right style="dashed">
        <color indexed="61"/>
      </right>
      <top/>
      <bottom/>
      <diagonal/>
    </border>
    <border>
      <left style="dashed">
        <color indexed="61"/>
      </left>
      <right/>
      <top/>
      <bottom/>
      <diagonal/>
    </border>
    <border>
      <left/>
      <right style="dashed">
        <color indexed="61"/>
      </right>
      <top/>
      <bottom style="medium">
        <color indexed="61"/>
      </bottom>
      <diagonal/>
    </border>
    <border>
      <left style="dashed">
        <color indexed="61"/>
      </left>
      <right/>
      <top/>
      <bottom style="medium">
        <color indexed="61"/>
      </bottom>
      <diagonal/>
    </border>
    <border>
      <left style="dashed">
        <color indexed="61"/>
      </left>
      <right style="thin">
        <color indexed="61"/>
      </right>
      <top/>
      <bottom/>
      <diagonal/>
    </border>
    <border>
      <left style="medium">
        <color indexed="61"/>
      </left>
      <right style="thin">
        <color indexed="61"/>
      </right>
      <top/>
      <bottom/>
      <diagonal/>
    </border>
    <border>
      <left style="dashed">
        <color indexed="61"/>
      </left>
      <right style="thin">
        <color indexed="61"/>
      </right>
      <top/>
      <bottom style="medium">
        <color indexed="6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1"/>
      </left>
      <right style="thin">
        <color indexed="61"/>
      </right>
      <top/>
      <bottom/>
      <diagonal/>
    </border>
    <border>
      <left style="thin">
        <color indexed="64"/>
      </left>
      <right/>
      <top/>
      <bottom/>
      <diagonal/>
    </border>
  </borders>
  <cellStyleXfs count="3">
    <xf numFmtId="0" fontId="0" fillId="0" borderId="0"/>
    <xf numFmtId="0" fontId="24" fillId="0" borderId="0">
      <alignment vertical="center"/>
    </xf>
    <xf numFmtId="38" fontId="34" fillId="0" borderId="0" applyFont="0" applyFill="0" applyBorder="0" applyAlignment="0" applyProtection="0">
      <alignment vertical="center"/>
    </xf>
  </cellStyleXfs>
  <cellXfs count="705">
    <xf numFmtId="0" fontId="0" fillId="0" borderId="0" xfId="0"/>
    <xf numFmtId="0" fontId="3"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1" fillId="2" borderId="0" xfId="0" applyFont="1" applyFill="1" applyBorder="1" applyAlignment="1">
      <alignment horizontal="left" vertical="center" wrapText="1"/>
    </xf>
    <xf numFmtId="0" fontId="5" fillId="0" borderId="0" xfId="0" applyFont="1" applyAlignment="1">
      <alignment horizontal="center" vertical="center" wrapText="1"/>
    </xf>
    <xf numFmtId="0" fontId="1" fillId="2" borderId="1"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7" fillId="3" borderId="8"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9" xfId="0" applyFont="1" applyFill="1" applyBorder="1" applyAlignment="1">
      <alignment horizontal="left" vertical="top" wrapText="1"/>
    </xf>
    <xf numFmtId="0" fontId="8" fillId="0" borderId="23"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7" fillId="3" borderId="32"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33" xfId="0" applyFont="1" applyFill="1" applyBorder="1" applyAlignment="1">
      <alignment horizontal="left" vertical="top"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1" fillId="2" borderId="0" xfId="0" applyFont="1" applyFill="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 xfId="0" applyFont="1" applyBorder="1" applyAlignment="1">
      <alignment horizontal="center" vertical="center" wrapText="1"/>
    </xf>
    <xf numFmtId="49" fontId="1" fillId="0" borderId="0" xfId="0" applyNumberFormat="1" applyFont="1" applyBorder="1" applyAlignment="1">
      <alignment horizontal="left"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2"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11" fillId="0" borderId="18"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63" xfId="0" applyFont="1" applyBorder="1" applyAlignment="1">
      <alignment horizontal="center" vertical="center" wrapText="1"/>
    </xf>
    <xf numFmtId="0" fontId="10" fillId="0" borderId="16" xfId="0" applyFont="1" applyBorder="1" applyAlignment="1">
      <alignment horizontal="lef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7" fillId="0" borderId="23" xfId="0" applyFont="1" applyFill="1" applyBorder="1" applyAlignment="1">
      <alignment vertical="center"/>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3" fillId="0" borderId="0" xfId="0" applyFont="1" applyAlignment="1">
      <alignment horizontal="center" vertical="center" wrapText="1"/>
    </xf>
    <xf numFmtId="0" fontId="11" fillId="0" borderId="0" xfId="0" applyFont="1" applyFill="1" applyAlignment="1">
      <alignment horizontal="center" vertical="center" wrapText="1"/>
    </xf>
    <xf numFmtId="0" fontId="14" fillId="0" borderId="0" xfId="0" applyFont="1" applyFill="1" applyAlignment="1">
      <alignment horizontal="center" vertical="center" wrapText="1"/>
    </xf>
    <xf numFmtId="0" fontId="7" fillId="0" borderId="13"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61" xfId="0" applyFont="1" applyFill="1" applyBorder="1" applyAlignment="1">
      <alignment vertical="center" wrapText="1"/>
    </xf>
    <xf numFmtId="0" fontId="8" fillId="0" borderId="6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7" fillId="3" borderId="13" xfId="0" applyFont="1" applyFill="1" applyBorder="1" applyAlignment="1">
      <alignment horizontal="left" vertical="top"/>
    </xf>
    <xf numFmtId="0" fontId="7" fillId="3" borderId="0" xfId="0" applyFont="1" applyFill="1" applyBorder="1" applyAlignment="1">
      <alignment horizontal="left" vertical="top"/>
    </xf>
    <xf numFmtId="0" fontId="7" fillId="3" borderId="35" xfId="0" applyFont="1" applyFill="1" applyBorder="1" applyAlignment="1">
      <alignment horizontal="left" vertical="top"/>
    </xf>
    <xf numFmtId="0" fontId="7" fillId="3" borderId="1" xfId="0" applyFont="1" applyFill="1" applyBorder="1" applyAlignment="1">
      <alignment horizontal="left" vertical="top"/>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176" fontId="16" fillId="0" borderId="0" xfId="0" applyNumberFormat="1" applyFont="1" applyFill="1" applyBorder="1" applyAlignment="1" applyProtection="1">
      <alignment horizontal="left" vertical="center" shrinkToFit="1"/>
      <protection locked="0"/>
    </xf>
    <xf numFmtId="176" fontId="16" fillId="0" borderId="0" xfId="0" applyNumberFormat="1" applyFont="1" applyFill="1" applyBorder="1" applyAlignment="1">
      <alignment horizontal="left" vertical="center" shrinkToFit="1"/>
    </xf>
    <xf numFmtId="0" fontId="0" fillId="0" borderId="0" xfId="0" applyFill="1" applyBorder="1" applyAlignment="1">
      <alignment horizontal="left" vertical="center"/>
    </xf>
    <xf numFmtId="49" fontId="16" fillId="0" borderId="0" xfId="0" applyNumberFormat="1" applyFont="1" applyFill="1" applyBorder="1" applyAlignment="1" applyProtection="1">
      <alignment vertical="center"/>
      <protection locked="0"/>
    </xf>
    <xf numFmtId="0" fontId="16" fillId="0" borderId="0" xfId="0" applyFont="1" applyFill="1" applyBorder="1" applyAlignment="1">
      <alignment vertical="center"/>
    </xf>
    <xf numFmtId="0" fontId="16" fillId="0" borderId="0" xfId="0" applyNumberFormat="1" applyFont="1" applyFill="1" applyBorder="1" applyAlignment="1" applyProtection="1">
      <alignment horizontal="left" vertical="center"/>
      <protection locked="0"/>
    </xf>
    <xf numFmtId="0" fontId="16" fillId="0" borderId="0" xfId="0" applyFont="1" applyFill="1" applyBorder="1" applyAlignment="1">
      <alignment horizontal="left" vertical="center"/>
    </xf>
    <xf numFmtId="0" fontId="17" fillId="0" borderId="0" xfId="0" applyFont="1" applyFill="1" applyAlignment="1">
      <alignment vertical="center"/>
    </xf>
    <xf numFmtId="0" fontId="16" fillId="0" borderId="0" xfId="0" applyFont="1" applyFill="1" applyBorder="1" applyAlignment="1" applyProtection="1">
      <alignment vertical="center"/>
      <protection locked="0"/>
    </xf>
    <xf numFmtId="0" fontId="0" fillId="0" borderId="0" xfId="0" applyFill="1" applyBorder="1" applyAlignment="1">
      <alignment vertical="center"/>
    </xf>
    <xf numFmtId="0" fontId="16" fillId="0" borderId="0" xfId="0" applyFont="1" applyFill="1" applyBorder="1" applyAlignment="1" applyProtection="1">
      <alignment vertical="center" shrinkToFit="1"/>
      <protection locked="0"/>
    </xf>
    <xf numFmtId="0" fontId="18" fillId="0" borderId="0" xfId="0" applyFont="1" applyFill="1" applyBorder="1" applyAlignment="1">
      <alignment horizontal="center" vertical="center" wrapText="1"/>
    </xf>
    <xf numFmtId="0" fontId="16" fillId="0" borderId="0" xfId="0" applyFont="1" applyFill="1" applyAlignment="1">
      <alignment vertical="center"/>
    </xf>
    <xf numFmtId="0" fontId="19" fillId="0" borderId="0" xfId="0" applyFont="1" applyFill="1" applyBorder="1" applyAlignment="1" applyProtection="1">
      <alignment vertical="center"/>
      <protection locked="0"/>
    </xf>
    <xf numFmtId="0" fontId="19" fillId="0" borderId="0" xfId="0" applyFont="1" applyBorder="1" applyAlignment="1" applyProtection="1">
      <alignment vertical="center"/>
      <protection locked="0"/>
    </xf>
    <xf numFmtId="0" fontId="20" fillId="0" borderId="0" xfId="0" applyFont="1" applyFill="1" applyBorder="1" applyAlignment="1">
      <alignment horizontal="center" vertical="center" wrapText="1"/>
    </xf>
    <xf numFmtId="49" fontId="19" fillId="0" borderId="0" xfId="0" applyNumberFormat="1" applyFont="1" applyFill="1" applyBorder="1" applyAlignment="1" applyProtection="1">
      <alignment vertical="center"/>
      <protection locked="0"/>
    </xf>
    <xf numFmtId="0" fontId="19" fillId="0" borderId="0" xfId="0" applyFont="1" applyFill="1" applyBorder="1" applyAlignment="1">
      <alignment vertical="center"/>
    </xf>
    <xf numFmtId="0" fontId="20" fillId="0" borderId="0" xfId="0" applyFont="1" applyAlignment="1">
      <alignment horizontal="center" vertical="center" wrapText="1"/>
    </xf>
    <xf numFmtId="0" fontId="0" fillId="0" borderId="0" xfId="0" applyFill="1" applyBorder="1" applyAlignment="1" applyProtection="1">
      <alignment vertical="center"/>
      <protection locked="0"/>
    </xf>
    <xf numFmtId="0" fontId="0" fillId="0" borderId="0" xfId="0" applyBorder="1" applyAlignment="1" applyProtection="1">
      <alignment vertical="center"/>
      <protection locked="0"/>
    </xf>
    <xf numFmtId="0" fontId="21" fillId="0" borderId="0" xfId="0" applyFont="1" applyFill="1"/>
    <xf numFmtId="0" fontId="22" fillId="0" borderId="0" xfId="0" applyFont="1" applyFill="1" applyBorder="1" applyAlignment="1">
      <alignment vertical="center"/>
    </xf>
    <xf numFmtId="0" fontId="23" fillId="0" borderId="0" xfId="0" applyFont="1" applyFill="1" applyBorder="1" applyAlignment="1">
      <alignment vertical="center"/>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23" xfId="0" applyFont="1" applyFill="1" applyBorder="1" applyAlignment="1">
      <alignment horizontal="center" vertical="center" wrapText="1"/>
    </xf>
    <xf numFmtId="0" fontId="1" fillId="0" borderId="0" xfId="0" applyFont="1" applyBorder="1" applyAlignment="1">
      <alignment horizontal="center" vertical="center" wrapText="1"/>
    </xf>
    <xf numFmtId="0" fontId="16" fillId="0" borderId="0" xfId="0" applyFont="1" applyFill="1" applyBorder="1" applyAlignment="1" applyProtection="1">
      <alignment vertical="center"/>
      <protection locked="0"/>
    </xf>
    <xf numFmtId="0" fontId="26" fillId="0" borderId="0" xfId="0" applyFont="1" applyAlignment="1">
      <alignment horizontal="center" vertical="center"/>
    </xf>
    <xf numFmtId="0" fontId="28" fillId="0" borderId="0" xfId="0" applyFont="1" applyAlignment="1">
      <alignment vertical="center"/>
    </xf>
    <xf numFmtId="0" fontId="29" fillId="0" borderId="86" xfId="0" applyFont="1" applyBorder="1" applyAlignment="1">
      <alignment vertical="center" wrapText="1"/>
    </xf>
    <xf numFmtId="0" fontId="28" fillId="0" borderId="87" xfId="0" applyFont="1" applyBorder="1" applyAlignment="1">
      <alignment vertical="center" wrapText="1"/>
    </xf>
    <xf numFmtId="0" fontId="28" fillId="0" borderId="88" xfId="0" applyFont="1" applyBorder="1" applyAlignment="1">
      <alignment vertical="center" wrapText="1"/>
    </xf>
    <xf numFmtId="0" fontId="29" fillId="0" borderId="0" xfId="0" applyFont="1" applyAlignment="1">
      <alignment vertical="center"/>
    </xf>
    <xf numFmtId="0" fontId="28" fillId="0" borderId="0" xfId="0" applyFont="1" applyAlignment="1">
      <alignment horizontal="left" vertical="center" indent="1"/>
    </xf>
    <xf numFmtId="0" fontId="28" fillId="0" borderId="87" xfId="0" applyFont="1" applyBorder="1" applyAlignment="1">
      <alignment horizontal="left" vertical="center" wrapText="1" indent="1"/>
    </xf>
    <xf numFmtId="0" fontId="28" fillId="0" borderId="88" xfId="0" applyFont="1" applyBorder="1" applyAlignment="1">
      <alignment horizontal="left" vertical="center" wrapText="1" indent="1"/>
    </xf>
    <xf numFmtId="0" fontId="29" fillId="0" borderId="87" xfId="0" applyFont="1" applyBorder="1" applyAlignment="1">
      <alignment vertical="center" wrapText="1"/>
    </xf>
    <xf numFmtId="0" fontId="28" fillId="0" borderId="87" xfId="0" applyFont="1" applyBorder="1" applyAlignment="1">
      <alignment horizontal="justify" vertical="center" wrapText="1"/>
    </xf>
    <xf numFmtId="0" fontId="29" fillId="0" borderId="87" xfId="0" applyFont="1" applyBorder="1" applyAlignment="1">
      <alignment horizontal="left" vertical="center" wrapText="1" indent="1"/>
    </xf>
    <xf numFmtId="0" fontId="28" fillId="0" borderId="87" xfId="0" applyFont="1" applyBorder="1" applyAlignment="1">
      <alignment horizontal="right" vertical="center" wrapText="1"/>
    </xf>
    <xf numFmtId="0" fontId="28" fillId="0" borderId="87" xfId="0" applyFont="1" applyBorder="1" applyAlignment="1">
      <alignment horizontal="center" vertical="center" wrapText="1"/>
    </xf>
    <xf numFmtId="0" fontId="17" fillId="0" borderId="0" xfId="0" applyFont="1" applyFill="1"/>
    <xf numFmtId="0" fontId="35" fillId="0" borderId="0" xfId="0" applyFont="1" applyFill="1" applyBorder="1" applyAlignment="1">
      <alignment horizontal="left" vertical="center"/>
    </xf>
    <xf numFmtId="0" fontId="37" fillId="0" borderId="0" xfId="0" applyFont="1" applyFill="1" applyBorder="1" applyAlignment="1">
      <alignment vertical="center" wrapText="1"/>
    </xf>
    <xf numFmtId="38" fontId="17" fillId="0" borderId="0" xfId="2" applyFont="1" applyFill="1" applyAlignment="1">
      <alignment vertical="center"/>
    </xf>
    <xf numFmtId="0" fontId="38" fillId="0" borderId="25"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16" fillId="7" borderId="85" xfId="0" applyNumberFormat="1" applyFont="1" applyFill="1" applyBorder="1" applyAlignment="1" applyProtection="1">
      <alignment vertical="center"/>
      <protection locked="0"/>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42"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 fillId="0" borderId="0" xfId="0" applyFont="1" applyBorder="1" applyAlignment="1" applyProtection="1">
      <alignment horizontal="center" vertical="top" wrapText="1"/>
    </xf>
    <xf numFmtId="0" fontId="4" fillId="0" borderId="0" xfId="0" applyFont="1" applyAlignment="1" applyProtection="1">
      <alignment horizontal="center" vertical="center" wrapText="1"/>
    </xf>
    <xf numFmtId="0" fontId="1" fillId="2" borderId="0" xfId="0" applyFont="1" applyFill="1" applyBorder="1" applyAlignment="1" applyProtection="1">
      <alignment horizontal="left" vertical="center" wrapText="1"/>
    </xf>
    <xf numFmtId="0" fontId="5" fillId="0" borderId="0" xfId="0" applyFont="1" applyAlignment="1" applyProtection="1">
      <alignment horizontal="center" vertical="center" wrapText="1"/>
    </xf>
    <xf numFmtId="0" fontId="1" fillId="2" borderId="1" xfId="0" applyFont="1" applyFill="1" applyBorder="1" applyAlignment="1" applyProtection="1">
      <alignment horizontal="left" vertical="center" wrapText="1"/>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6" fillId="0" borderId="24" xfId="0" applyFont="1" applyFill="1" applyBorder="1" applyAlignment="1" applyProtection="1">
      <alignment horizontal="left" vertical="center" wrapText="1"/>
    </xf>
    <xf numFmtId="0" fontId="38" fillId="0" borderId="25" xfId="0" applyFont="1" applyFill="1" applyBorder="1" applyAlignment="1" applyProtection="1">
      <alignment horizontal="center" vertical="center" shrinkToFit="1"/>
    </xf>
    <xf numFmtId="0" fontId="38" fillId="0" borderId="26" xfId="0" applyFont="1" applyFill="1" applyBorder="1" applyAlignment="1" applyProtection="1">
      <alignment horizontal="center" vertical="center" shrinkToFit="1"/>
    </xf>
    <xf numFmtId="0" fontId="38" fillId="0" borderId="27"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wrapText="1"/>
    </xf>
    <xf numFmtId="0" fontId="7" fillId="3" borderId="8"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xf>
    <xf numFmtId="0" fontId="8" fillId="0" borderId="23"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7" fillId="3" borderId="32"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3" borderId="33" xfId="0" applyFont="1" applyFill="1" applyBorder="1" applyAlignment="1" applyProtection="1">
      <alignment horizontal="left" vertical="top" wrapText="1"/>
    </xf>
    <xf numFmtId="0" fontId="1"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59"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49" fontId="1" fillId="0" borderId="0" xfId="0" applyNumberFormat="1" applyFont="1" applyBorder="1" applyAlignment="1" applyProtection="1">
      <alignment horizontal="left" vertical="center" wrapText="1"/>
    </xf>
    <xf numFmtId="0" fontId="8" fillId="0" borderId="20"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62"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xf>
    <xf numFmtId="0" fontId="11" fillId="0" borderId="18"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63" xfId="0" applyFont="1" applyBorder="1" applyAlignment="1" applyProtection="1">
      <alignment horizontal="center" vertical="center" wrapText="1"/>
    </xf>
    <xf numFmtId="0" fontId="10" fillId="0" borderId="16" xfId="0" applyFont="1" applyBorder="1" applyAlignment="1" applyProtection="1">
      <alignment horizontal="left" vertical="center" wrapText="1"/>
    </xf>
    <xf numFmtId="0" fontId="4" fillId="0" borderId="1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7" fillId="0" borderId="23" xfId="0" applyFont="1" applyFill="1" applyBorder="1" applyAlignment="1" applyProtection="1">
      <alignment vertical="center"/>
    </xf>
    <xf numFmtId="0" fontId="8" fillId="2" borderId="20"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0" fontId="11" fillId="0" borderId="0" xfId="0" applyFont="1" applyFill="1" applyAlignment="1" applyProtection="1">
      <alignment horizontal="center" vertical="center" wrapText="1"/>
    </xf>
    <xf numFmtId="0" fontId="14" fillId="0" borderId="0" xfId="0" applyFont="1" applyFill="1" applyAlignment="1" applyProtection="1">
      <alignment horizontal="center" vertical="center" wrapText="1"/>
    </xf>
    <xf numFmtId="0" fontId="7" fillId="0" borderId="13"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7" fillId="0" borderId="61" xfId="0" applyFont="1" applyFill="1" applyBorder="1" applyAlignment="1" applyProtection="1">
      <alignment vertical="center" wrapText="1"/>
    </xf>
    <xf numFmtId="0" fontId="8" fillId="0" borderId="60"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7" fillId="3" borderId="13"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7" fillId="3" borderId="35" xfId="0" applyFont="1" applyFill="1" applyBorder="1" applyAlignment="1" applyProtection="1">
      <alignment horizontal="left" vertical="top"/>
    </xf>
    <xf numFmtId="0" fontId="7" fillId="3" borderId="1" xfId="0" applyFont="1" applyFill="1" applyBorder="1" applyAlignment="1" applyProtection="1">
      <alignment horizontal="left" vertical="top"/>
    </xf>
    <xf numFmtId="0" fontId="11" fillId="0" borderId="35"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21" fillId="0" borderId="0" xfId="0" applyFont="1" applyFill="1" applyProtection="1"/>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5" fillId="0" borderId="0" xfId="0" applyFont="1" applyBorder="1" applyAlignment="1" applyProtection="1">
      <alignment horizontal="center" vertical="center" wrapText="1"/>
    </xf>
    <xf numFmtId="0" fontId="17" fillId="0" borderId="0" xfId="0" applyFont="1" applyFill="1" applyProtection="1"/>
    <xf numFmtId="0" fontId="15"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xf>
    <xf numFmtId="176" fontId="16" fillId="0" borderId="0" xfId="0" applyNumberFormat="1" applyFont="1" applyFill="1" applyBorder="1" applyAlignment="1" applyProtection="1">
      <alignment horizontal="left" vertical="center" shrinkToFit="1"/>
    </xf>
    <xf numFmtId="0" fontId="0" fillId="0" borderId="0" xfId="0" applyFill="1" applyBorder="1" applyAlignment="1" applyProtection="1">
      <alignment horizontal="left" vertical="center"/>
    </xf>
    <xf numFmtId="0" fontId="16" fillId="0" borderId="0" xfId="0"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49" fontId="16" fillId="0" borderId="0" xfId="0" applyNumberFormat="1" applyFont="1" applyFill="1" applyBorder="1" applyAlignment="1" applyProtection="1">
      <alignment vertical="center"/>
    </xf>
    <xf numFmtId="0" fontId="17" fillId="0" borderId="0" xfId="0" applyFont="1" applyFill="1" applyAlignment="1" applyProtection="1">
      <alignment vertical="center"/>
    </xf>
    <xf numFmtId="0" fontId="0" fillId="0" borderId="0" xfId="0" applyFill="1" applyBorder="1" applyAlignment="1" applyProtection="1">
      <alignment vertical="center"/>
    </xf>
    <xf numFmtId="0" fontId="16" fillId="0" borderId="0" xfId="0" applyFont="1" applyFill="1" applyBorder="1" applyAlignment="1" applyProtection="1">
      <alignment vertical="center" shrinkToFit="1"/>
    </xf>
    <xf numFmtId="0" fontId="18" fillId="0" borderId="0" xfId="0"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16" fillId="0" borderId="0" xfId="0" applyFont="1" applyFill="1" applyBorder="1" applyAlignment="1" applyProtection="1">
      <alignment horizontal="left" vertical="center"/>
    </xf>
    <xf numFmtId="0" fontId="42"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16" fillId="7" borderId="85" xfId="0" applyNumberFormat="1" applyFont="1" applyFill="1" applyBorder="1" applyAlignment="1" applyProtection="1">
      <alignment vertical="center"/>
    </xf>
    <xf numFmtId="0" fontId="16" fillId="0" borderId="0" xfId="0" applyFont="1" applyFill="1" applyAlignment="1" applyProtection="1">
      <alignment vertical="center"/>
    </xf>
    <xf numFmtId="0" fontId="42" fillId="0" borderId="0" xfId="0" applyFont="1" applyFill="1" applyBorder="1" applyAlignment="1" applyProtection="1">
      <alignment horizontal="center" vertical="center"/>
    </xf>
    <xf numFmtId="38" fontId="17" fillId="0" borderId="0" xfId="2" applyFont="1" applyFill="1" applyAlignment="1" applyProtection="1">
      <alignment vertical="center"/>
    </xf>
    <xf numFmtId="0" fontId="19" fillId="0" borderId="0" xfId="0" applyFont="1" applyFill="1" applyBorder="1" applyAlignment="1" applyProtection="1">
      <alignment vertical="center"/>
    </xf>
    <xf numFmtId="0" fontId="19" fillId="0" borderId="0" xfId="0" applyFont="1" applyBorder="1" applyAlignment="1" applyProtection="1">
      <alignment vertical="center"/>
    </xf>
    <xf numFmtId="0" fontId="20" fillId="0" borderId="0" xfId="0" applyFont="1" applyFill="1" applyBorder="1" applyAlignment="1" applyProtection="1">
      <alignment horizontal="center" vertical="center" wrapText="1"/>
    </xf>
    <xf numFmtId="49" fontId="19" fillId="0" borderId="0" xfId="0" applyNumberFormat="1" applyFont="1" applyFill="1" applyBorder="1" applyAlignment="1" applyProtection="1">
      <alignment vertical="center"/>
    </xf>
    <xf numFmtId="0" fontId="20" fillId="0" borderId="0" xfId="0" applyFont="1" applyAlignment="1" applyProtection="1">
      <alignment horizontal="center" vertical="center" wrapText="1"/>
    </xf>
    <xf numFmtId="0" fontId="0" fillId="0" borderId="0" xfId="0" applyBorder="1" applyAlignment="1" applyProtection="1">
      <alignment vertical="center"/>
    </xf>
    <xf numFmtId="0" fontId="40" fillId="0" borderId="0" xfId="0" applyFont="1" applyAlignment="1" applyProtection="1">
      <alignment horizontal="left" vertical="center"/>
    </xf>
    <xf numFmtId="0" fontId="49" fillId="0" borderId="0" xfId="0" applyFont="1" applyFill="1"/>
    <xf numFmtId="0" fontId="50" fillId="5" borderId="0" xfId="0" applyFont="1" applyFill="1" applyAlignment="1">
      <alignment vertical="center"/>
    </xf>
    <xf numFmtId="0" fontId="49" fillId="0" borderId="0" xfId="0" applyFont="1" applyFill="1" applyBorder="1" applyAlignment="1">
      <alignment horizontal="left" vertical="center"/>
    </xf>
    <xf numFmtId="0" fontId="51" fillId="0" borderId="0" xfId="0" applyFont="1" applyFill="1" applyBorder="1" applyAlignment="1">
      <alignment horizontal="center" vertical="center" wrapText="1"/>
    </xf>
    <xf numFmtId="0" fontId="52" fillId="0" borderId="0" xfId="0" applyFont="1" applyAlignment="1">
      <alignment horizontal="center" vertical="center" wrapText="1"/>
    </xf>
    <xf numFmtId="0" fontId="53" fillId="5" borderId="0" xfId="0" applyFont="1" applyFill="1" applyBorder="1" applyAlignment="1">
      <alignment horizontal="center" vertical="center" wrapText="1"/>
    </xf>
    <xf numFmtId="49" fontId="50" fillId="5" borderId="0" xfId="0" applyNumberFormat="1" applyFont="1" applyFill="1" applyAlignment="1">
      <alignment vertical="center"/>
    </xf>
    <xf numFmtId="0" fontId="54" fillId="0" borderId="0" xfId="0" applyFont="1" applyFill="1" applyBorder="1" applyAlignment="1">
      <alignment horizontal="left" vertical="center"/>
    </xf>
    <xf numFmtId="0" fontId="55" fillId="0" borderId="0" xfId="0" applyFont="1" applyFill="1" applyBorder="1" applyAlignment="1" applyProtection="1">
      <alignment vertical="center"/>
      <protection locked="0"/>
    </xf>
    <xf numFmtId="0" fontId="55" fillId="0" borderId="0" xfId="0" applyFont="1" applyFill="1" applyBorder="1" applyAlignment="1">
      <alignment horizontal="left" vertical="center"/>
    </xf>
    <xf numFmtId="49" fontId="56" fillId="0" borderId="0" xfId="0" applyNumberFormat="1" applyFont="1" applyFill="1" applyBorder="1" applyAlignment="1" applyProtection="1">
      <alignment vertical="center"/>
      <protection locked="0"/>
    </xf>
    <xf numFmtId="0" fontId="57" fillId="0" borderId="0" xfId="0" applyFont="1" applyFill="1" applyBorder="1" applyAlignment="1">
      <alignment vertical="center"/>
    </xf>
    <xf numFmtId="0" fontId="51" fillId="0" borderId="0" xfId="0" applyFont="1" applyBorder="1" applyAlignment="1">
      <alignment horizontal="center" vertical="center" wrapText="1"/>
    </xf>
    <xf numFmtId="0" fontId="58" fillId="0" borderId="0" xfId="0" applyFont="1" applyFill="1" applyBorder="1" applyAlignment="1" applyProtection="1">
      <alignment vertical="center"/>
      <protection locked="0"/>
    </xf>
    <xf numFmtId="0" fontId="58" fillId="0" borderId="0" xfId="0" applyFont="1" applyAlignment="1">
      <alignment horizontal="left" vertical="center"/>
    </xf>
    <xf numFmtId="0" fontId="49" fillId="0" borderId="0" xfId="0" applyFont="1" applyFill="1" applyProtection="1"/>
    <xf numFmtId="0" fontId="50" fillId="5" borderId="0" xfId="0" applyFont="1" applyFill="1" applyAlignment="1" applyProtection="1">
      <alignment vertical="center"/>
    </xf>
    <xf numFmtId="0" fontId="49" fillId="0" borderId="0" xfId="0" applyFont="1" applyFill="1" applyBorder="1" applyAlignment="1" applyProtection="1">
      <alignment horizontal="left" vertical="center"/>
    </xf>
    <xf numFmtId="0" fontId="51" fillId="0" borderId="0" xfId="0" applyFont="1" applyFill="1" applyBorder="1" applyAlignment="1" applyProtection="1">
      <alignment horizontal="center" vertical="center" wrapText="1"/>
    </xf>
    <xf numFmtId="0" fontId="52" fillId="0" borderId="0" xfId="0" applyFont="1" applyAlignment="1" applyProtection="1">
      <alignment horizontal="center" vertical="center" wrapText="1"/>
    </xf>
    <xf numFmtId="0" fontId="44" fillId="0" borderId="25" xfId="0" applyFont="1" applyFill="1" applyBorder="1" applyAlignment="1" applyProtection="1">
      <alignment horizontal="center" vertical="center" shrinkToFit="1"/>
    </xf>
    <xf numFmtId="0" fontId="44" fillId="0" borderId="27" xfId="0" applyFont="1" applyFill="1" applyBorder="1" applyAlignment="1" applyProtection="1">
      <alignment horizontal="center" vertical="center" shrinkToFit="1"/>
    </xf>
    <xf numFmtId="0" fontId="44" fillId="0" borderId="26" xfId="0" applyFont="1" applyFill="1" applyBorder="1" applyAlignment="1" applyProtection="1">
      <alignment horizontal="center" vertical="center" shrinkToFit="1"/>
    </xf>
    <xf numFmtId="0" fontId="45" fillId="0" borderId="25" xfId="0" applyFont="1" applyFill="1" applyBorder="1" applyAlignment="1" applyProtection="1">
      <alignment horizontal="center" vertical="center" shrinkToFit="1"/>
    </xf>
    <xf numFmtId="0" fontId="45" fillId="0" borderId="27" xfId="0" applyFont="1" applyFill="1" applyBorder="1" applyAlignment="1" applyProtection="1">
      <alignment horizontal="center" vertical="center" shrinkToFit="1"/>
    </xf>
    <xf numFmtId="0" fontId="46" fillId="0" borderId="27" xfId="0" applyFont="1" applyFill="1" applyBorder="1" applyAlignment="1" applyProtection="1">
      <alignment horizontal="center" vertical="center" shrinkToFit="1"/>
    </xf>
    <xf numFmtId="0" fontId="46" fillId="0" borderId="26" xfId="0" applyFont="1" applyFill="1" applyBorder="1" applyAlignment="1" applyProtection="1">
      <alignment horizontal="center" vertical="center" shrinkToFit="1"/>
    </xf>
    <xf numFmtId="0" fontId="45" fillId="0" borderId="28" xfId="0" applyFont="1" applyFill="1" applyBorder="1" applyAlignment="1" applyProtection="1">
      <alignment horizontal="center" vertical="center" shrinkToFit="1"/>
    </xf>
    <xf numFmtId="0" fontId="45" fillId="0" borderId="26" xfId="0" applyFont="1" applyFill="1" applyBorder="1" applyAlignment="1" applyProtection="1">
      <alignment horizontal="center" vertical="center" shrinkToFit="1"/>
    </xf>
    <xf numFmtId="0" fontId="45" fillId="0" borderId="34" xfId="0" applyFont="1" applyFill="1" applyBorder="1" applyAlignment="1" applyProtection="1">
      <alignment horizontal="center" vertical="center" shrinkToFit="1"/>
    </xf>
    <xf numFmtId="0" fontId="46" fillId="0" borderId="20" xfId="0" applyFont="1" applyBorder="1" applyAlignment="1" applyProtection="1">
      <alignment horizontal="center" vertical="center" wrapText="1"/>
    </xf>
    <xf numFmtId="0" fontId="46" fillId="0" borderId="22" xfId="0" applyFont="1" applyBorder="1" applyAlignment="1" applyProtection="1">
      <alignment horizontal="center" vertical="center" wrapText="1"/>
    </xf>
    <xf numFmtId="0" fontId="46" fillId="0" borderId="21" xfId="0" applyFont="1" applyBorder="1" applyAlignment="1" applyProtection="1">
      <alignment horizontal="center" vertical="center" wrapText="1"/>
    </xf>
    <xf numFmtId="0" fontId="46" fillId="0" borderId="62" xfId="0" applyFont="1" applyBorder="1" applyAlignment="1" applyProtection="1">
      <alignment horizontal="center" vertical="center" wrapText="1"/>
    </xf>
    <xf numFmtId="0" fontId="46" fillId="2" borderId="25" xfId="0" applyFont="1" applyFill="1" applyBorder="1" applyAlignment="1" applyProtection="1">
      <alignment horizontal="center" vertical="center" wrapText="1"/>
    </xf>
    <xf numFmtId="0" fontId="46" fillId="2" borderId="27" xfId="0" applyFont="1" applyFill="1" applyBorder="1" applyAlignment="1" applyProtection="1">
      <alignment horizontal="center" vertical="center" wrapText="1"/>
    </xf>
    <xf numFmtId="0" fontId="46" fillId="2" borderId="26" xfId="0" applyFont="1" applyFill="1" applyBorder="1" applyAlignment="1" applyProtection="1">
      <alignment horizontal="center" vertical="center" wrapText="1"/>
    </xf>
    <xf numFmtId="0" fontId="46" fillId="2" borderId="28" xfId="0" applyFont="1" applyFill="1" applyBorder="1" applyAlignment="1" applyProtection="1">
      <alignment horizontal="center" vertical="center" wrapText="1"/>
    </xf>
    <xf numFmtId="0" fontId="46" fillId="0" borderId="25" xfId="0" applyFont="1" applyBorder="1" applyAlignment="1" applyProtection="1">
      <alignment horizontal="center" vertical="center" wrapText="1"/>
    </xf>
    <xf numFmtId="0" fontId="46" fillId="0" borderId="27" xfId="0" applyFont="1" applyBorder="1" applyAlignment="1" applyProtection="1">
      <alignment horizontal="center" vertical="center" wrapText="1"/>
    </xf>
    <xf numFmtId="0" fontId="46" fillId="0" borderId="67" xfId="0" applyFont="1" applyBorder="1" applyAlignment="1" applyProtection="1">
      <alignment horizontal="center" vertical="center" wrapText="1"/>
    </xf>
    <xf numFmtId="0" fontId="61" fillId="0" borderId="25" xfId="0" applyFont="1" applyFill="1" applyBorder="1" applyAlignment="1">
      <alignment horizontal="center" vertical="center" shrinkToFit="1"/>
    </xf>
    <xf numFmtId="0" fontId="61" fillId="0" borderId="27" xfId="0" applyFont="1" applyFill="1" applyBorder="1" applyAlignment="1">
      <alignment horizontal="center" vertical="center" shrinkToFit="1"/>
    </xf>
    <xf numFmtId="0" fontId="61" fillId="0" borderId="26" xfId="0" applyFont="1" applyFill="1" applyBorder="1" applyAlignment="1">
      <alignment horizontal="center" vertical="center" shrinkToFit="1"/>
    </xf>
    <xf numFmtId="0" fontId="62" fillId="0" borderId="25" xfId="0" applyFont="1" applyFill="1" applyBorder="1" applyAlignment="1">
      <alignment horizontal="center" vertical="center" shrinkToFit="1"/>
    </xf>
    <xf numFmtId="0" fontId="62" fillId="0" borderId="27" xfId="0" applyFont="1" applyFill="1" applyBorder="1" applyAlignment="1">
      <alignment horizontal="center" vertical="center" shrinkToFit="1"/>
    </xf>
    <xf numFmtId="0" fontId="62" fillId="0" borderId="26" xfId="0" applyFont="1" applyFill="1" applyBorder="1" applyAlignment="1">
      <alignment horizontal="center" vertical="center" shrinkToFit="1"/>
    </xf>
    <xf numFmtId="0" fontId="62" fillId="0" borderId="28" xfId="0" applyFont="1" applyFill="1" applyBorder="1" applyAlignment="1">
      <alignment horizontal="center" vertical="center" shrinkToFit="1"/>
    </xf>
    <xf numFmtId="0" fontId="62" fillId="0" borderId="34" xfId="0" applyFont="1" applyFill="1" applyBorder="1" applyAlignment="1">
      <alignment horizontal="center" vertical="center" shrinkToFit="1"/>
    </xf>
    <xf numFmtId="0" fontId="62" fillId="0" borderId="20"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62" xfId="0" applyFont="1" applyBorder="1" applyAlignment="1">
      <alignment horizontal="center" vertical="center" wrapText="1"/>
    </xf>
    <xf numFmtId="0" fontId="62" fillId="2" borderId="25" xfId="0" applyFont="1" applyFill="1" applyBorder="1" applyAlignment="1">
      <alignment horizontal="center" vertical="center" wrapText="1"/>
    </xf>
    <xf numFmtId="0" fontId="62" fillId="2" borderId="27" xfId="0" applyFont="1" applyFill="1" applyBorder="1" applyAlignment="1">
      <alignment horizontal="center" vertical="center" wrapText="1"/>
    </xf>
    <xf numFmtId="0" fontId="62" fillId="2" borderId="26" xfId="0" applyFont="1" applyFill="1" applyBorder="1" applyAlignment="1">
      <alignment horizontal="center" vertical="center" wrapText="1"/>
    </xf>
    <xf numFmtId="0" fontId="62" fillId="2" borderId="28" xfId="0" applyFont="1" applyFill="1" applyBorder="1" applyAlignment="1">
      <alignment horizontal="center" vertical="center" wrapText="1"/>
    </xf>
    <xf numFmtId="0" fontId="62" fillId="0" borderId="25" xfId="0" applyFont="1" applyBorder="1" applyAlignment="1">
      <alignment horizontal="center" vertical="center" wrapText="1"/>
    </xf>
    <xf numFmtId="0" fontId="62" fillId="0" borderId="27" xfId="0" applyFont="1" applyBorder="1" applyAlignment="1">
      <alignment horizontal="center" vertical="center" wrapText="1"/>
    </xf>
    <xf numFmtId="0" fontId="62" fillId="0" borderId="67" xfId="0" applyFont="1" applyBorder="1" applyAlignment="1">
      <alignment horizontal="center" vertical="center" wrapText="1"/>
    </xf>
    <xf numFmtId="0" fontId="54" fillId="0" borderId="0" xfId="0" applyFont="1" applyFill="1" applyBorder="1" applyAlignment="1" applyProtection="1">
      <alignment horizontal="left" vertical="center"/>
    </xf>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xf>
    <xf numFmtId="49" fontId="56" fillId="0" borderId="0" xfId="0" applyNumberFormat="1" applyFont="1" applyFill="1" applyBorder="1" applyAlignment="1" applyProtection="1">
      <alignment vertical="center"/>
    </xf>
    <xf numFmtId="0" fontId="57" fillId="0" borderId="0" xfId="0" applyFont="1" applyFill="1" applyBorder="1" applyAlignment="1" applyProtection="1">
      <alignment vertical="center"/>
    </xf>
    <xf numFmtId="0" fontId="51" fillId="0" borderId="0" xfId="0" applyFont="1" applyBorder="1" applyAlignment="1" applyProtection="1">
      <alignment horizontal="center" vertical="center" wrapText="1"/>
    </xf>
    <xf numFmtId="0" fontId="58" fillId="0" borderId="0" xfId="0" applyFont="1" applyFill="1" applyBorder="1" applyAlignment="1" applyProtection="1">
      <alignment vertical="center"/>
    </xf>
    <xf numFmtId="0" fontId="58" fillId="0" borderId="0" xfId="0" applyFont="1" applyAlignment="1" applyProtection="1">
      <alignment horizontal="left" vertical="center"/>
    </xf>
    <xf numFmtId="0" fontId="53" fillId="5" borderId="0"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wrapText="1"/>
    </xf>
    <xf numFmtId="49" fontId="50" fillId="5" borderId="0" xfId="0" applyNumberFormat="1" applyFont="1" applyFill="1" applyAlignment="1" applyProtection="1">
      <alignment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1" fillId="0" borderId="3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9" fillId="4" borderId="38"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0" fillId="0" borderId="3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4" fillId="0" borderId="37"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0" xfId="0" applyFont="1" applyBorder="1" applyAlignment="1">
      <alignment horizontal="center" vertical="center" wrapText="1"/>
    </xf>
    <xf numFmtId="22" fontId="1" fillId="2" borderId="0" xfId="0" applyNumberFormat="1" applyFont="1" applyFill="1" applyBorder="1" applyAlignment="1">
      <alignment horizontal="left" vertical="center" wrapText="1"/>
    </xf>
    <xf numFmtId="22" fontId="1" fillId="2" borderId="1" xfId="0" applyNumberFormat="1" applyFont="1" applyFill="1" applyBorder="1" applyAlignment="1">
      <alignment horizontal="left" vertical="center" wrapText="1"/>
    </xf>
    <xf numFmtId="0" fontId="5" fillId="0" borderId="0" xfId="0" applyFont="1" applyBorder="1" applyAlignment="1">
      <alignment horizontal="center" vertical="center" wrapText="1"/>
    </xf>
    <xf numFmtId="176" fontId="10" fillId="0" borderId="0" xfId="0" applyNumberFormat="1" applyFont="1" applyBorder="1" applyAlignment="1">
      <alignment horizontal="distributed" vertical="center" justifyLastLine="1" shrinkToFi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0" fillId="0" borderId="0" xfId="0" applyNumberFormat="1" applyFont="1" applyBorder="1" applyAlignment="1">
      <alignment horizontal="center" vertical="top" wrapText="1"/>
    </xf>
    <xf numFmtId="0" fontId="39" fillId="0" borderId="6"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36" xfId="0" applyFont="1" applyBorder="1" applyAlignment="1">
      <alignment horizontal="center"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31"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7" fillId="0" borderId="6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1" fillId="0" borderId="12" xfId="0" applyNumberFormat="1" applyFont="1" applyBorder="1" applyAlignment="1">
      <alignment vertical="center" wrapText="1"/>
    </xf>
    <xf numFmtId="0" fontId="61" fillId="0" borderId="1" xfId="0" applyNumberFormat="1" applyFont="1" applyBorder="1" applyAlignment="1">
      <alignment vertical="center" wrapText="1"/>
    </xf>
    <xf numFmtId="0" fontId="7" fillId="0" borderId="5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61" fillId="0" borderId="17" xfId="0" applyFont="1" applyFill="1" applyBorder="1" applyAlignment="1">
      <alignment horizontal="left" vertical="center" wrapText="1"/>
    </xf>
    <xf numFmtId="0" fontId="62" fillId="0" borderId="53" xfId="0" applyFont="1" applyBorder="1" applyAlignment="1">
      <alignment horizontal="center" vertical="center" shrinkToFit="1"/>
    </xf>
    <xf numFmtId="0" fontId="62" fillId="0" borderId="54" xfId="0" applyFont="1" applyBorder="1" applyAlignment="1">
      <alignment horizontal="center" vertical="center" shrinkToFit="1"/>
    </xf>
    <xf numFmtId="0" fontId="62" fillId="0" borderId="55" xfId="0" applyFont="1" applyBorder="1" applyAlignment="1">
      <alignment horizontal="center" vertical="center" shrinkToFit="1"/>
    </xf>
    <xf numFmtId="0" fontId="61" fillId="0" borderId="12" xfId="0" applyNumberFormat="1" applyFont="1" applyBorder="1" applyAlignment="1">
      <alignment horizontal="left" vertical="center" wrapText="1"/>
    </xf>
    <xf numFmtId="0" fontId="61" fillId="0" borderId="17" xfId="0" applyNumberFormat="1" applyFont="1" applyBorder="1" applyAlignment="1">
      <alignment horizontal="left" vertical="center" wrapText="1"/>
    </xf>
    <xf numFmtId="0" fontId="1" fillId="2" borderId="2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3" borderId="9" xfId="0" applyFont="1" applyFill="1" applyBorder="1" applyAlignment="1">
      <alignment horizontal="left" vertical="center" wrapText="1"/>
    </xf>
    <xf numFmtId="0" fontId="7" fillId="0" borderId="23" xfId="0" applyFont="1" applyFill="1" applyBorder="1" applyAlignment="1">
      <alignment horizontal="center" vertical="center"/>
    </xf>
    <xf numFmtId="0" fontId="12" fillId="3" borderId="31"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3" borderId="66"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7" fillId="0" borderId="47"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62" fillId="0" borderId="0" xfId="0" applyNumberFormat="1" applyFont="1" applyFill="1" applyBorder="1" applyAlignment="1">
      <alignment horizontal="center" vertical="center" shrinkToFit="1"/>
    </xf>
    <xf numFmtId="0" fontId="62" fillId="0" borderId="1" xfId="0" applyNumberFormat="1" applyFont="1" applyFill="1" applyBorder="1" applyAlignment="1">
      <alignment horizontal="center" vertical="center" shrinkToFit="1"/>
    </xf>
    <xf numFmtId="0" fontId="8" fillId="0" borderId="68"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62" fillId="0" borderId="78" xfId="0" applyFont="1" applyFill="1" applyBorder="1" applyAlignment="1">
      <alignment horizontal="center" vertical="center" shrinkToFit="1"/>
    </xf>
    <xf numFmtId="0" fontId="48" fillId="0" borderId="78" xfId="0" applyFont="1" applyBorder="1" applyAlignment="1">
      <alignment horizontal="center" vertical="center" shrinkToFit="1"/>
    </xf>
    <xf numFmtId="0" fontId="62" fillId="0" borderId="70" xfId="0" applyFont="1" applyFill="1" applyBorder="1" applyAlignment="1">
      <alignment horizontal="center" vertical="center" shrinkToFit="1"/>
    </xf>
    <xf numFmtId="0" fontId="48" fillId="0" borderId="70" xfId="0" applyFont="1" applyBorder="1" applyAlignment="1">
      <alignment horizontal="center" vertical="center" shrinkToFit="1"/>
    </xf>
    <xf numFmtId="49" fontId="25" fillId="6" borderId="85"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3" borderId="13" xfId="0" applyFont="1" applyFill="1" applyBorder="1" applyAlignment="1">
      <alignment horizontal="left" wrapText="1"/>
    </xf>
    <xf numFmtId="0" fontId="7" fillId="3" borderId="0" xfId="0" applyFont="1" applyFill="1" applyBorder="1" applyAlignment="1">
      <alignment horizontal="left" wrapText="1"/>
    </xf>
    <xf numFmtId="0" fontId="7" fillId="3" borderId="9" xfId="0" applyFont="1" applyFill="1" applyBorder="1" applyAlignment="1">
      <alignment horizontal="left" wrapText="1"/>
    </xf>
    <xf numFmtId="0" fontId="62" fillId="0" borderId="77" xfId="0" applyFont="1" applyFill="1" applyBorder="1" applyAlignment="1">
      <alignment horizontal="center" vertical="center" shrinkToFit="1"/>
    </xf>
    <xf numFmtId="0" fontId="48" fillId="0" borderId="77" xfId="0" applyFont="1" applyBorder="1" applyAlignment="1">
      <alignment horizontal="center" vertical="center" shrinkToFit="1"/>
    </xf>
    <xf numFmtId="49" fontId="36" fillId="6" borderId="85" xfId="0" applyNumberFormat="1" applyFont="1" applyFill="1" applyBorder="1" applyAlignment="1" applyProtection="1">
      <alignment horizontal="center" vertical="center" wrapText="1"/>
      <protection locked="0"/>
    </xf>
    <xf numFmtId="0" fontId="16" fillId="6" borderId="83" xfId="0" applyFont="1" applyFill="1" applyBorder="1" applyAlignment="1" applyProtection="1">
      <alignment vertical="center"/>
      <protection locked="0"/>
    </xf>
    <xf numFmtId="0" fontId="16" fillId="6" borderId="84" xfId="0" applyFont="1" applyFill="1" applyBorder="1" applyAlignment="1" applyProtection="1">
      <alignment vertical="center"/>
      <protection locked="0"/>
    </xf>
    <xf numFmtId="0" fontId="0" fillId="6" borderId="84" xfId="0" applyFill="1" applyBorder="1" applyAlignment="1" applyProtection="1">
      <alignment vertical="center"/>
      <protection locked="0"/>
    </xf>
    <xf numFmtId="0" fontId="0" fillId="6" borderId="81" xfId="0" applyFill="1" applyBorder="1" applyAlignment="1" applyProtection="1">
      <alignment vertical="center"/>
      <protection locked="0"/>
    </xf>
    <xf numFmtId="0" fontId="0" fillId="6" borderId="82" xfId="0" applyFill="1" applyBorder="1" applyAlignment="1" applyProtection="1">
      <alignment vertical="center"/>
      <protection locked="0"/>
    </xf>
    <xf numFmtId="0" fontId="16" fillId="6" borderId="80" xfId="0" applyFont="1" applyFill="1" applyBorder="1" applyAlignment="1" applyProtection="1">
      <alignment vertical="center" shrinkToFit="1"/>
      <protection locked="0"/>
    </xf>
    <xf numFmtId="0" fontId="16" fillId="6" borderId="81" xfId="0" applyFont="1" applyFill="1" applyBorder="1" applyAlignment="1" applyProtection="1">
      <alignment vertical="center" shrinkToFit="1"/>
      <protection locked="0"/>
    </xf>
    <xf numFmtId="0" fontId="16" fillId="6" borderId="82" xfId="0" applyFont="1" applyFill="1" applyBorder="1" applyAlignment="1" applyProtection="1">
      <alignment vertical="center" shrinkToFit="1"/>
      <protection locked="0"/>
    </xf>
    <xf numFmtId="49" fontId="16" fillId="6" borderId="80" xfId="0" applyNumberFormat="1" applyFont="1" applyFill="1" applyBorder="1" applyAlignment="1" applyProtection="1">
      <alignment horizontal="left" vertical="center"/>
      <protection locked="0"/>
    </xf>
    <xf numFmtId="49" fontId="16" fillId="6" borderId="81" xfId="0" applyNumberFormat="1" applyFont="1" applyFill="1" applyBorder="1" applyAlignment="1" applyProtection="1">
      <alignment horizontal="left" vertical="center"/>
      <protection locked="0"/>
    </xf>
    <xf numFmtId="49" fontId="16" fillId="6" borderId="82" xfId="0" applyNumberFormat="1" applyFont="1" applyFill="1" applyBorder="1" applyAlignment="1" applyProtection="1">
      <alignment horizontal="left" vertical="center"/>
      <protection locked="0"/>
    </xf>
    <xf numFmtId="0" fontId="16" fillId="6" borderId="80" xfId="0" applyNumberFormat="1" applyFont="1" applyFill="1" applyBorder="1" applyAlignment="1" applyProtection="1">
      <alignment horizontal="left" vertical="center"/>
      <protection locked="0"/>
    </xf>
    <xf numFmtId="0" fontId="16" fillId="6" borderId="81" xfId="0" applyNumberFormat="1" applyFont="1" applyFill="1" applyBorder="1" applyAlignment="1" applyProtection="1">
      <alignment horizontal="left" vertical="center"/>
      <protection locked="0"/>
    </xf>
    <xf numFmtId="0" fontId="16" fillId="6" borderId="82" xfId="0" applyNumberFormat="1" applyFont="1" applyFill="1" applyBorder="1" applyAlignment="1" applyProtection="1">
      <alignment horizontal="left" vertical="center"/>
      <protection locked="0"/>
    </xf>
    <xf numFmtId="176" fontId="16" fillId="6" borderId="83" xfId="0" applyNumberFormat="1" applyFont="1" applyFill="1" applyBorder="1" applyAlignment="1" applyProtection="1">
      <alignment horizontal="left" vertical="center" shrinkToFit="1"/>
      <protection locked="0"/>
    </xf>
    <xf numFmtId="176" fontId="16" fillId="6" borderId="84" xfId="0" applyNumberFormat="1" applyFont="1" applyFill="1" applyBorder="1" applyAlignment="1" applyProtection="1">
      <alignment horizontal="left" vertical="center" shrinkToFit="1"/>
      <protection locked="0"/>
    </xf>
    <xf numFmtId="0" fontId="0" fillId="6" borderId="84" xfId="0" applyFill="1" applyBorder="1" applyAlignment="1" applyProtection="1">
      <alignment horizontal="left" vertical="center"/>
      <protection locked="0"/>
    </xf>
    <xf numFmtId="0" fontId="0" fillId="6" borderId="81" xfId="0" applyFill="1" applyBorder="1" applyAlignment="1" applyProtection="1">
      <alignment horizontal="left" vertical="center"/>
      <protection locked="0"/>
    </xf>
    <xf numFmtId="0" fontId="0" fillId="6" borderId="82" xfId="0" applyFill="1" applyBorder="1" applyAlignment="1" applyProtection="1">
      <alignment horizontal="left" vertical="center"/>
      <protection locked="0"/>
    </xf>
    <xf numFmtId="0" fontId="8" fillId="0" borderId="31" xfId="0" applyFont="1" applyFill="1" applyBorder="1" applyAlignment="1">
      <alignment horizontal="center" vertical="center"/>
    </xf>
    <xf numFmtId="0" fontId="8" fillId="0" borderId="66" xfId="0" applyFont="1" applyFill="1" applyBorder="1" applyAlignment="1">
      <alignment horizontal="center" vertical="center"/>
    </xf>
    <xf numFmtId="0" fontId="62" fillId="0" borderId="13" xfId="0" applyNumberFormat="1" applyFont="1" applyFill="1" applyBorder="1" applyAlignment="1">
      <alignment horizontal="center" vertical="center" shrinkToFit="1"/>
    </xf>
    <xf numFmtId="0" fontId="48" fillId="0" borderId="14" xfId="0" applyNumberFormat="1" applyFont="1" applyBorder="1" applyAlignment="1">
      <alignment horizontal="center" vertical="center" shrinkToFit="1"/>
    </xf>
    <xf numFmtId="0" fontId="48" fillId="0" borderId="13" xfId="0" applyNumberFormat="1" applyFont="1" applyBorder="1" applyAlignment="1">
      <alignment horizontal="center" vertical="center" shrinkToFit="1"/>
    </xf>
    <xf numFmtId="0" fontId="16" fillId="6" borderId="81" xfId="0" applyFont="1" applyFill="1" applyBorder="1" applyAlignment="1" applyProtection="1">
      <alignment horizontal="left" vertical="center"/>
      <protection locked="0"/>
    </xf>
    <xf numFmtId="0" fontId="16" fillId="6" borderId="82" xfId="0" applyFont="1" applyFill="1" applyBorder="1" applyAlignment="1" applyProtection="1">
      <alignment horizontal="left" vertical="center"/>
      <protection locked="0"/>
    </xf>
    <xf numFmtId="49" fontId="16" fillId="6" borderId="80" xfId="0" applyNumberFormat="1" applyFont="1" applyFill="1" applyBorder="1" applyAlignment="1" applyProtection="1">
      <alignment vertical="center"/>
      <protection locked="0"/>
    </xf>
    <xf numFmtId="0" fontId="16" fillId="6" borderId="80" xfId="0" applyFont="1" applyFill="1" applyBorder="1" applyAlignment="1" applyProtection="1">
      <alignment vertical="center"/>
      <protection locked="0"/>
    </xf>
    <xf numFmtId="0" fontId="16" fillId="6" borderId="81" xfId="0" applyFont="1" applyFill="1" applyBorder="1" applyAlignment="1" applyProtection="1">
      <alignment vertical="center"/>
      <protection locked="0"/>
    </xf>
    <xf numFmtId="0" fontId="16" fillId="6" borderId="82" xfId="0" applyFont="1" applyFill="1" applyBorder="1" applyAlignment="1" applyProtection="1">
      <alignment vertical="center"/>
      <protection locked="0"/>
    </xf>
    <xf numFmtId="0" fontId="0" fillId="6" borderId="81" xfId="0" applyNumberFormat="1" applyFill="1" applyBorder="1" applyAlignment="1" applyProtection="1">
      <alignment horizontal="left" vertical="center"/>
      <protection locked="0"/>
    </xf>
    <xf numFmtId="0" fontId="0" fillId="6" borderId="82" xfId="0" applyNumberFormat="1" applyFill="1" applyBorder="1" applyAlignment="1" applyProtection="1">
      <alignment horizontal="left" vertical="center"/>
      <protection locked="0"/>
    </xf>
    <xf numFmtId="49" fontId="16" fillId="7" borderId="80" xfId="0" applyNumberFormat="1" applyFont="1" applyFill="1" applyBorder="1" applyAlignment="1" applyProtection="1">
      <alignment horizontal="center" vertical="center"/>
      <protection locked="0"/>
    </xf>
    <xf numFmtId="0" fontId="0" fillId="7" borderId="82" xfId="0" applyFill="1" applyBorder="1" applyAlignment="1" applyProtection="1">
      <alignment horizontal="center" vertical="center"/>
      <protection locked="0"/>
    </xf>
    <xf numFmtId="0" fontId="58" fillId="0" borderId="9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6" fillId="6" borderId="80" xfId="0" applyFont="1" applyFill="1" applyBorder="1" applyAlignment="1" applyProtection="1">
      <alignment horizontal="left" vertical="center"/>
      <protection locked="0"/>
    </xf>
    <xf numFmtId="17" fontId="16" fillId="6" borderId="80" xfId="0" applyNumberFormat="1" applyFont="1" applyFill="1" applyBorder="1" applyAlignment="1" applyProtection="1">
      <alignment vertical="center"/>
      <protection locked="0"/>
    </xf>
    <xf numFmtId="17" fontId="16" fillId="6" borderId="81" xfId="0" applyNumberFormat="1" applyFont="1" applyFill="1" applyBorder="1" applyAlignment="1" applyProtection="1">
      <alignment vertical="center"/>
      <protection locked="0"/>
    </xf>
    <xf numFmtId="17" fontId="16" fillId="6" borderId="82" xfId="0" applyNumberFormat="1" applyFont="1" applyFill="1" applyBorder="1" applyAlignment="1" applyProtection="1">
      <alignment vertical="center"/>
      <protection locked="0"/>
    </xf>
    <xf numFmtId="0" fontId="54" fillId="0" borderId="90" xfId="0" applyFont="1" applyFill="1" applyBorder="1" applyAlignment="1">
      <alignment horizontal="left" vertical="center" wrapText="1"/>
    </xf>
    <xf numFmtId="0" fontId="54" fillId="0" borderId="0" xfId="0" applyFont="1" applyFill="1" applyBorder="1" applyAlignment="1">
      <alignment horizontal="left" vertical="center"/>
    </xf>
    <xf numFmtId="49" fontId="16" fillId="7" borderId="80" xfId="0" applyNumberFormat="1" applyFont="1" applyFill="1" applyBorder="1" applyAlignment="1" applyProtection="1">
      <alignment horizontal="center" vertical="center"/>
    </xf>
    <xf numFmtId="0" fontId="0" fillId="7" borderId="82" xfId="0" applyFill="1" applyBorder="1" applyAlignment="1" applyProtection="1">
      <alignment horizontal="center" vertical="center"/>
    </xf>
    <xf numFmtId="49" fontId="16" fillId="6" borderId="80" xfId="0" applyNumberFormat="1" applyFont="1" applyFill="1" applyBorder="1" applyAlignment="1" applyProtection="1">
      <alignment horizontal="left" vertical="center"/>
    </xf>
    <xf numFmtId="49" fontId="0" fillId="6" borderId="81" xfId="0" applyNumberFormat="1" applyFill="1" applyBorder="1" applyAlignment="1" applyProtection="1">
      <alignment horizontal="left" vertical="center"/>
    </xf>
    <xf numFmtId="49" fontId="0" fillId="6" borderId="82" xfId="0" applyNumberFormat="1" applyFill="1" applyBorder="1" applyAlignment="1" applyProtection="1">
      <alignment horizontal="left" vertical="center"/>
    </xf>
    <xf numFmtId="0" fontId="16" fillId="6" borderId="80" xfId="0" applyNumberFormat="1" applyFont="1" applyFill="1" applyBorder="1" applyAlignment="1" applyProtection="1">
      <alignment horizontal="left" vertical="center"/>
    </xf>
    <xf numFmtId="0" fontId="16" fillId="6" borderId="81" xfId="0" applyNumberFormat="1" applyFont="1" applyFill="1" applyBorder="1" applyAlignment="1" applyProtection="1">
      <alignment horizontal="left" vertical="center"/>
    </xf>
    <xf numFmtId="0" fontId="16" fillId="6" borderId="81" xfId="0" applyFont="1" applyFill="1" applyBorder="1" applyAlignment="1" applyProtection="1">
      <alignment horizontal="left" vertical="center"/>
    </xf>
    <xf numFmtId="0" fontId="16" fillId="6" borderId="82" xfId="0" applyFont="1" applyFill="1" applyBorder="1" applyAlignment="1" applyProtection="1">
      <alignment horizontal="left" vertical="center"/>
    </xf>
    <xf numFmtId="49" fontId="16" fillId="6" borderId="80" xfId="0" applyNumberFormat="1" applyFont="1" applyFill="1" applyBorder="1" applyAlignment="1" applyProtection="1">
      <alignment vertical="center"/>
    </xf>
    <xf numFmtId="0" fontId="0" fillId="6" borderId="81" xfId="0" applyFill="1" applyBorder="1" applyAlignment="1" applyProtection="1">
      <alignment vertical="center"/>
    </xf>
    <xf numFmtId="0" fontId="0" fillId="6" borderId="82" xfId="0" applyFill="1" applyBorder="1" applyAlignment="1" applyProtection="1">
      <alignment vertical="center"/>
    </xf>
    <xf numFmtId="0" fontId="16" fillId="6" borderId="80" xfId="0" applyFont="1" applyFill="1" applyBorder="1" applyAlignment="1" applyProtection="1">
      <alignment vertical="center"/>
    </xf>
    <xf numFmtId="0" fontId="16" fillId="6" borderId="81" xfId="0" applyFont="1" applyFill="1" applyBorder="1" applyAlignment="1" applyProtection="1">
      <alignment vertical="center"/>
    </xf>
    <xf numFmtId="0" fontId="16" fillId="6" borderId="82" xfId="0" applyFont="1" applyFill="1" applyBorder="1" applyAlignment="1" applyProtection="1">
      <alignment vertical="center"/>
    </xf>
    <xf numFmtId="0" fontId="16" fillId="6" borderId="80" xfId="0" applyFont="1" applyFill="1" applyBorder="1" applyAlignment="1" applyProtection="1">
      <alignment vertical="center" shrinkToFit="1"/>
    </xf>
    <xf numFmtId="0" fontId="16" fillId="6" borderId="80" xfId="0" applyFont="1" applyFill="1" applyBorder="1" applyAlignment="1" applyProtection="1">
      <alignment horizontal="left" vertical="center"/>
    </xf>
    <xf numFmtId="17" fontId="16" fillId="6" borderId="80" xfId="0" applyNumberFormat="1" applyFont="1" applyFill="1" applyBorder="1" applyAlignment="1" applyProtection="1">
      <alignment vertical="center"/>
    </xf>
    <xf numFmtId="17" fontId="16" fillId="6" borderId="81" xfId="0" applyNumberFormat="1" applyFont="1" applyFill="1" applyBorder="1" applyAlignment="1" applyProtection="1">
      <alignment vertical="center"/>
    </xf>
    <xf numFmtId="17" fontId="16" fillId="6" borderId="82" xfId="0" applyNumberFormat="1" applyFont="1" applyFill="1" applyBorder="1" applyAlignment="1" applyProtection="1">
      <alignment vertical="center"/>
    </xf>
    <xf numFmtId="176" fontId="16" fillId="6" borderId="83" xfId="0" applyNumberFormat="1" applyFont="1" applyFill="1" applyBorder="1" applyAlignment="1" applyProtection="1">
      <alignment horizontal="left" vertical="center" shrinkToFit="1"/>
    </xf>
    <xf numFmtId="176" fontId="16" fillId="6" borderId="84" xfId="0" applyNumberFormat="1" applyFont="1" applyFill="1" applyBorder="1" applyAlignment="1" applyProtection="1">
      <alignment horizontal="left" vertical="center" shrinkToFit="1"/>
    </xf>
    <xf numFmtId="0" fontId="0" fillId="6" borderId="84" xfId="0" applyFill="1" applyBorder="1" applyAlignment="1" applyProtection="1">
      <alignment horizontal="left" vertical="center"/>
    </xf>
    <xf numFmtId="0" fontId="0" fillId="6" borderId="81" xfId="0" applyFill="1" applyBorder="1" applyAlignment="1" applyProtection="1">
      <alignment horizontal="left" vertical="center"/>
    </xf>
    <xf numFmtId="0" fontId="0" fillId="6" borderId="82" xfId="0" applyFill="1" applyBorder="1" applyAlignment="1" applyProtection="1">
      <alignment horizontal="left" vertical="center"/>
    </xf>
    <xf numFmtId="49" fontId="36" fillId="6" borderId="85" xfId="0" applyNumberFormat="1" applyFont="1" applyFill="1" applyBorder="1" applyAlignment="1" applyProtection="1">
      <alignment horizontal="center" vertical="center" wrapText="1"/>
    </xf>
    <xf numFmtId="0" fontId="16" fillId="6" borderId="83" xfId="0" applyFont="1" applyFill="1" applyBorder="1" applyAlignment="1" applyProtection="1">
      <alignment vertical="center"/>
    </xf>
    <xf numFmtId="0" fontId="16" fillId="6" borderId="84" xfId="0" applyFont="1" applyFill="1" applyBorder="1" applyAlignment="1" applyProtection="1">
      <alignment vertical="center"/>
    </xf>
    <xf numFmtId="0" fontId="0" fillId="6" borderId="84" xfId="0" applyFill="1" applyBorder="1" applyAlignment="1" applyProtection="1">
      <alignment vertical="center"/>
    </xf>
    <xf numFmtId="0" fontId="16" fillId="6" borderId="81" xfId="0" applyFont="1" applyFill="1" applyBorder="1" applyAlignment="1" applyProtection="1">
      <alignment vertical="center" shrinkToFit="1"/>
    </xf>
    <xf numFmtId="0" fontId="16" fillId="6" borderId="82" xfId="0" applyFont="1" applyFill="1" applyBorder="1" applyAlignment="1" applyProtection="1">
      <alignment vertical="center" shrinkToFit="1"/>
    </xf>
    <xf numFmtId="0" fontId="16" fillId="6" borderId="82" xfId="0" applyNumberFormat="1" applyFont="1" applyFill="1" applyBorder="1" applyAlignment="1" applyProtection="1">
      <alignment horizontal="left" vertical="center"/>
    </xf>
    <xf numFmtId="49" fontId="25" fillId="6" borderId="85" xfId="0" applyNumberFormat="1"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7" fillId="3" borderId="13"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7" fillId="3" borderId="9" xfId="0" applyFont="1" applyFill="1" applyBorder="1" applyAlignment="1" applyProtection="1">
      <alignment horizontal="left" wrapText="1"/>
    </xf>
    <xf numFmtId="0" fontId="46" fillId="0" borderId="13" xfId="0" applyNumberFormat="1" applyFont="1" applyFill="1" applyBorder="1" applyAlignment="1" applyProtection="1">
      <alignment horizontal="center" vertical="center" shrinkToFit="1"/>
    </xf>
    <xf numFmtId="0" fontId="48" fillId="0" borderId="14" xfId="0" applyNumberFormat="1" applyFont="1" applyBorder="1" applyAlignment="1" applyProtection="1">
      <alignment horizontal="center" vertical="center" shrinkToFit="1"/>
    </xf>
    <xf numFmtId="0" fontId="48" fillId="0" borderId="13" xfId="0" applyNumberFormat="1" applyFont="1" applyBorder="1" applyAlignment="1" applyProtection="1">
      <alignment horizontal="center" vertical="center" shrinkToFit="1"/>
    </xf>
    <xf numFmtId="0" fontId="46" fillId="0" borderId="78" xfId="0" applyFont="1" applyFill="1" applyBorder="1" applyAlignment="1" applyProtection="1">
      <alignment horizontal="center" vertical="center" shrinkToFit="1"/>
    </xf>
    <xf numFmtId="0" fontId="48" fillId="0" borderId="78" xfId="0" applyFont="1" applyBorder="1" applyAlignment="1" applyProtection="1">
      <alignment horizontal="center" vertical="center" shrinkToFit="1"/>
    </xf>
    <xf numFmtId="0" fontId="46" fillId="0" borderId="70" xfId="0" applyFont="1" applyFill="1" applyBorder="1" applyAlignment="1" applyProtection="1">
      <alignment horizontal="center" vertical="center" shrinkToFit="1"/>
    </xf>
    <xf numFmtId="0" fontId="48" fillId="0" borderId="70" xfId="0" applyFont="1" applyBorder="1" applyAlignment="1" applyProtection="1">
      <alignment horizontal="center" vertical="center" shrinkToFit="1"/>
    </xf>
    <xf numFmtId="49" fontId="16" fillId="6" borderId="81" xfId="0" applyNumberFormat="1" applyFont="1" applyFill="1" applyBorder="1" applyAlignment="1" applyProtection="1">
      <alignment horizontal="left" vertical="center"/>
    </xf>
    <xf numFmtId="49" fontId="16" fillId="6" borderId="82" xfId="0" applyNumberFormat="1"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35"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36"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0" borderId="31"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46" fillId="0" borderId="77" xfId="0" applyFont="1" applyFill="1" applyBorder="1" applyAlignment="1" applyProtection="1">
      <alignment horizontal="center" vertical="center" shrinkToFit="1"/>
    </xf>
    <xf numFmtId="0" fontId="48" fillId="0" borderId="77" xfId="0" applyFont="1" applyBorder="1" applyAlignment="1" applyProtection="1">
      <alignment horizontal="center" vertical="center" shrinkToFit="1"/>
    </xf>
    <xf numFmtId="0" fontId="7" fillId="0" borderId="4"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3" borderId="33" xfId="0" applyFont="1" applyFill="1" applyBorder="1" applyAlignment="1" applyProtection="1">
      <alignment horizontal="left" vertical="center" wrapText="1"/>
    </xf>
    <xf numFmtId="0" fontId="7" fillId="0" borderId="65"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7" fillId="0" borderId="72" xfId="0" applyFont="1" applyFill="1" applyBorder="1" applyAlignment="1" applyProtection="1">
      <alignment horizontal="left" vertical="center" wrapText="1"/>
    </xf>
    <xf numFmtId="0" fontId="46" fillId="0" borderId="0" xfId="0" applyNumberFormat="1" applyFont="1" applyFill="1" applyBorder="1" applyAlignment="1" applyProtection="1">
      <alignment horizontal="center" vertical="center" shrinkToFit="1"/>
    </xf>
    <xf numFmtId="0" fontId="46" fillId="0" borderId="1" xfId="0" applyNumberFormat="1" applyFont="1" applyFill="1" applyBorder="1" applyAlignment="1" applyProtection="1">
      <alignment horizontal="center" vertical="center" shrinkToFit="1"/>
    </xf>
    <xf numFmtId="0" fontId="8" fillId="0" borderId="65" xfId="0" applyFont="1" applyFill="1" applyBorder="1" applyAlignment="1" applyProtection="1">
      <alignment horizontal="center" vertical="center" wrapText="1"/>
    </xf>
    <xf numFmtId="0" fontId="8" fillId="0" borderId="68"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7" fillId="0" borderId="69"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9" fillId="4" borderId="38" xfId="0" applyFont="1" applyFill="1" applyBorder="1" applyAlignment="1" applyProtection="1">
      <alignment horizontal="center" vertical="center" wrapText="1"/>
    </xf>
    <xf numFmtId="0" fontId="9" fillId="4" borderId="37" xfId="0"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xf>
    <xf numFmtId="0" fontId="12" fillId="3" borderId="31" xfId="0" applyFont="1" applyFill="1" applyBorder="1" applyAlignment="1" applyProtection="1">
      <alignment horizontal="left" vertical="center" wrapText="1"/>
    </xf>
    <xf numFmtId="0" fontId="12" fillId="3" borderId="30" xfId="0" applyFont="1" applyFill="1" applyBorder="1" applyAlignment="1" applyProtection="1">
      <alignment horizontal="left" vertical="center" wrapText="1"/>
    </xf>
    <xf numFmtId="0" fontId="12" fillId="3" borderId="66" xfId="0" applyFont="1" applyFill="1" applyBorder="1" applyAlignment="1" applyProtection="1">
      <alignment horizontal="left" vertical="center" wrapText="1"/>
    </xf>
    <xf numFmtId="0" fontId="7" fillId="0" borderId="61" xfId="0" applyFont="1" applyFill="1" applyBorder="1" applyAlignment="1" applyProtection="1">
      <alignment horizontal="center" vertical="center" wrapText="1"/>
    </xf>
    <xf numFmtId="0" fontId="47" fillId="0" borderId="12" xfId="0" applyNumberFormat="1" applyFont="1" applyBorder="1" applyAlignment="1" applyProtection="1">
      <alignment horizontal="left" vertical="center" wrapText="1"/>
    </xf>
    <xf numFmtId="0" fontId="47" fillId="0" borderId="17" xfId="0" applyNumberFormat="1" applyFont="1" applyBorder="1" applyAlignment="1" applyProtection="1">
      <alignment horizontal="left" vertical="center" wrapText="1"/>
    </xf>
    <xf numFmtId="0" fontId="7" fillId="0" borderId="64" xfId="0" applyFont="1" applyFill="1" applyBorder="1" applyAlignment="1" applyProtection="1">
      <alignment horizontal="center" vertical="center" wrapText="1"/>
    </xf>
    <xf numFmtId="0" fontId="47" fillId="0" borderId="12" xfId="0" applyNumberFormat="1" applyFont="1" applyBorder="1" applyAlignment="1" applyProtection="1">
      <alignment vertical="center" wrapText="1"/>
    </xf>
    <xf numFmtId="0" fontId="47" fillId="0" borderId="1" xfId="0" applyNumberFormat="1" applyFont="1" applyBorder="1" applyAlignment="1" applyProtection="1">
      <alignment vertical="center" wrapText="1"/>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46" fillId="0" borderId="53" xfId="0" applyFont="1" applyBorder="1" applyAlignment="1" applyProtection="1">
      <alignment horizontal="center" vertical="center" shrinkToFit="1"/>
    </xf>
    <xf numFmtId="0" fontId="46" fillId="0" borderId="54" xfId="0" applyFont="1" applyBorder="1" applyAlignment="1" applyProtection="1">
      <alignment horizontal="center" vertical="center" shrinkToFit="1"/>
    </xf>
    <xf numFmtId="0" fontId="46" fillId="0" borderId="55" xfId="0" applyFont="1" applyBorder="1" applyAlignment="1" applyProtection="1">
      <alignment horizontal="center" vertical="center" shrinkToFit="1"/>
    </xf>
    <xf numFmtId="0" fontId="7" fillId="0" borderId="6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3" borderId="16"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8" xfId="0" applyFont="1" applyFill="1" applyBorder="1" applyAlignment="1" applyProtection="1">
      <alignment horizontal="left" vertical="center" wrapText="1"/>
    </xf>
    <xf numFmtId="0" fontId="47" fillId="0" borderId="12" xfId="0" applyFont="1" applyFill="1" applyBorder="1" applyAlignment="1" applyProtection="1">
      <alignment horizontal="left" vertical="center" wrapText="1"/>
    </xf>
    <xf numFmtId="0" fontId="47" fillId="0" borderId="17" xfId="0" applyFont="1" applyFill="1" applyBorder="1" applyAlignment="1" applyProtection="1">
      <alignment horizontal="left" vertical="center" wrapText="1"/>
    </xf>
    <xf numFmtId="0" fontId="6" fillId="0" borderId="28"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47" xfId="0" applyFont="1" applyBorder="1" applyAlignment="1" applyProtection="1">
      <alignment horizontal="left" vertical="center" wrapText="1"/>
    </xf>
    <xf numFmtId="0" fontId="1" fillId="0" borderId="37"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7" fillId="0" borderId="89"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39" fillId="0" borderId="6"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4"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39" fillId="0" borderId="17" xfId="0" applyFont="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58" fillId="0" borderId="9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9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xf>
    <xf numFmtId="0" fontId="1" fillId="0" borderId="0" xfId="0" applyFont="1" applyBorder="1" applyAlignment="1" applyProtection="1">
      <alignment horizontal="center" vertical="top" wrapText="1"/>
    </xf>
    <xf numFmtId="0" fontId="3" fillId="0" borderId="0" xfId="0" applyFont="1" applyBorder="1" applyAlignment="1" applyProtection="1">
      <alignment horizontal="center" vertical="center" wrapText="1"/>
    </xf>
    <xf numFmtId="49" fontId="43" fillId="0" borderId="0" xfId="0" applyNumberFormat="1" applyFont="1" applyBorder="1" applyAlignment="1" applyProtection="1">
      <alignment horizontal="center" vertical="top" wrapText="1"/>
    </xf>
    <xf numFmtId="0" fontId="43" fillId="0" borderId="0" xfId="0" applyFont="1" applyBorder="1" applyAlignment="1" applyProtection="1">
      <alignment horizontal="center" vertical="top" wrapText="1"/>
    </xf>
    <xf numFmtId="22" fontId="1" fillId="2" borderId="0" xfId="0" applyNumberFormat="1" applyFont="1" applyFill="1" applyBorder="1" applyAlignment="1" applyProtection="1">
      <alignment horizontal="left" vertical="center" wrapText="1"/>
    </xf>
    <xf numFmtId="22" fontId="1" fillId="2" borderId="1" xfId="0" applyNumberFormat="1"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176" fontId="10" fillId="0" borderId="0" xfId="0" applyNumberFormat="1" applyFont="1" applyBorder="1" applyAlignment="1" applyProtection="1">
      <alignment horizontal="distributed" vertical="center" justifyLastLine="1" shrinkToFit="1"/>
    </xf>
    <xf numFmtId="0" fontId="7" fillId="0" borderId="35" xfId="0" applyFont="1" applyFill="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39" fillId="0" borderId="12" xfId="0" applyFont="1" applyBorder="1" applyAlignment="1" applyProtection="1">
      <alignment horizontal="center" vertical="center" wrapText="1"/>
    </xf>
    <xf numFmtId="0" fontId="39" fillId="0" borderId="63"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0" borderId="36" xfId="0" applyFont="1" applyBorder="1" applyAlignment="1" applyProtection="1">
      <alignment horizontal="center" vertical="center" wrapText="1"/>
    </xf>
    <xf numFmtId="0" fontId="7" fillId="3" borderId="8"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9" xfId="0" applyFont="1" applyFill="1" applyBorder="1" applyAlignment="1" applyProtection="1">
      <alignment horizontal="center" vertical="top" wrapText="1"/>
    </xf>
    <xf numFmtId="0" fontId="7" fillId="3" borderId="31"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cellXfs>
  <cellStyles count="3">
    <cellStyle name="桁区切り" xfId="2" builtinId="6"/>
    <cellStyle name="標準" xfId="0" builtinId="0"/>
    <cellStyle name="標準 2" xfId="1" xr:uid="{00000000-0005-0000-0000-000001000000}"/>
  </cellStyles>
  <dxfs count="2">
    <dxf>
      <font>
        <b val="0"/>
        <i val="0"/>
        <condense val="0"/>
        <extend val="0"/>
        <color indexed="20"/>
      </font>
    </dxf>
    <dxf>
      <font>
        <b val="0"/>
        <i val="0"/>
        <condense val="0"/>
        <extend val="0"/>
        <color indexed="20"/>
      </font>
    </dxf>
  </dxfs>
  <tableStyles count="0" defaultTableStyle="TableStyleMedium2" defaultPivotStyle="PivotStyleLight16"/>
  <colors>
    <mruColors>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47</xdr:col>
      <xdr:colOff>66675</xdr:colOff>
      <xdr:row>87</xdr:row>
      <xdr:rowOff>114300</xdr:rowOff>
    </xdr:from>
    <xdr:to>
      <xdr:col>75</xdr:col>
      <xdr:colOff>57150</xdr:colOff>
      <xdr:row>93</xdr:row>
      <xdr:rowOff>66675</xdr:rowOff>
    </xdr:to>
    <xdr:sp macro="" textlink="">
      <xdr:nvSpPr>
        <xdr:cNvPr id="3" name="テキスト ボックス 2">
          <a:extLst>
            <a:ext uri="{FF2B5EF4-FFF2-40B4-BE49-F238E27FC236}">
              <a16:creationId xmlns:a16="http://schemas.microsoft.com/office/drawing/2014/main" id="{DD6106E3-8D3F-48FD-A374-D032EFCFB847}"/>
            </a:ext>
          </a:extLst>
        </xdr:cNvPr>
        <xdr:cNvSpPr txBox="1"/>
      </xdr:nvSpPr>
      <xdr:spPr>
        <a:xfrm>
          <a:off x="8648700" y="19840575"/>
          <a:ext cx="4810125" cy="1323975"/>
        </a:xfrm>
        <a:prstGeom prst="rect">
          <a:avLst/>
        </a:prstGeom>
        <a:solidFill>
          <a:schemeClr val="accent5">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p>
          <a:r>
            <a:rPr kumimoji="1" lang="ja-JP" altLang="en-US" sz="1100">
              <a:latin typeface="BIZ UDゴシック" panose="020B0400000000000000" pitchFamily="49" charset="-128"/>
              <a:ea typeface="BIZ UDゴシック" panose="020B0400000000000000" pitchFamily="49" charset="-128"/>
            </a:rPr>
            <a:t>変更区分コード</a:t>
          </a:r>
          <a:endParaRPr kumimoji="1" lang="en-US" altLang="ja-JP" sz="1100">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１</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被扶養配偶者を</a:t>
          </a:r>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認定</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した場合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２</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死亡以外の事由により被扶養配偶者の</a:t>
          </a:r>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認定を取消し</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３</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死亡により被扶養配偶者の認定を取消した場合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８</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被扶養配偶者の認定年月日を修正した場合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９</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被扶養配偶者の氏名・生年月日を変更又は修正した場合</a:t>
          </a:r>
          <a:r>
            <a:rPr lang="ja-JP" altLang="en-US">
              <a:latin typeface="BIZ UDゴシック" panose="020B0400000000000000" pitchFamily="49" charset="-128"/>
              <a:ea typeface="BIZ UDゴシック" panose="020B0400000000000000" pitchFamily="49" charset="-128"/>
            </a:rPr>
            <a:t> </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76200</xdr:colOff>
      <xdr:row>60</xdr:row>
      <xdr:rowOff>152400</xdr:rowOff>
    </xdr:from>
    <xdr:to>
      <xdr:col>28</xdr:col>
      <xdr:colOff>122322</xdr:colOff>
      <xdr:row>60</xdr:row>
      <xdr:rowOff>720391</xdr:rowOff>
    </xdr:to>
    <xdr:sp macro="" textlink="">
      <xdr:nvSpPr>
        <xdr:cNvPr id="10" name="テキスト ボックス 9">
          <a:extLst>
            <a:ext uri="{FF2B5EF4-FFF2-40B4-BE49-F238E27FC236}">
              <a16:creationId xmlns:a16="http://schemas.microsoft.com/office/drawing/2014/main" id="{FE7999F5-2570-4A6F-A7E3-B4DB4A896AFF}"/>
            </a:ext>
          </a:extLst>
        </xdr:cNvPr>
        <xdr:cNvSpPr txBox="1"/>
      </xdr:nvSpPr>
      <xdr:spPr>
        <a:xfrm>
          <a:off x="352425" y="12144375"/>
          <a:ext cx="5094372" cy="567991"/>
        </a:xfrm>
        <a:prstGeom prst="rect">
          <a:avLst/>
        </a:prstGeom>
        <a:solidFill>
          <a:srgbClr val="70AD47">
            <a:lumMod val="20000"/>
            <a:lumOff val="80000"/>
          </a:srgbClr>
        </a:solidFill>
        <a:ln w="28575" cap="flat" cmpd="sng" algn="ctr">
          <a:solidFill>
            <a:srgbClr val="70AD47"/>
          </a:solidFill>
          <a:prstDash val="solid"/>
          <a:miter lim="800000"/>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70AD47">
                  <a:lumMod val="50000"/>
                </a:srgbClr>
              </a:solidFill>
              <a:effectLst/>
              <a:uLnTx/>
              <a:uFillTx/>
              <a:latin typeface="HG丸ｺﾞｼｯｸM-PRO" panose="020F0600000000000000" pitchFamily="50" charset="-128"/>
              <a:ea typeface="HG丸ｺﾞｼｯｸM-PRO" panose="020F0600000000000000" pitchFamily="50" charset="-128"/>
              <a:cs typeface="+mn-cs"/>
            </a:rPr>
            <a:t>↓こちらの入力セルに入力してください。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142875</xdr:colOff>
      <xdr:row>87</xdr:row>
      <xdr:rowOff>104775</xdr:rowOff>
    </xdr:from>
    <xdr:to>
      <xdr:col>75</xdr:col>
      <xdr:colOff>133350</xdr:colOff>
      <xdr:row>93</xdr:row>
      <xdr:rowOff>57150</xdr:rowOff>
    </xdr:to>
    <xdr:sp macro="" textlink="">
      <xdr:nvSpPr>
        <xdr:cNvPr id="2" name="テキスト ボックス 1">
          <a:extLst>
            <a:ext uri="{FF2B5EF4-FFF2-40B4-BE49-F238E27FC236}">
              <a16:creationId xmlns:a16="http://schemas.microsoft.com/office/drawing/2014/main" id="{9924E712-7F4F-4F37-8126-B680D1951F10}"/>
            </a:ext>
          </a:extLst>
        </xdr:cNvPr>
        <xdr:cNvSpPr txBox="1"/>
      </xdr:nvSpPr>
      <xdr:spPr>
        <a:xfrm>
          <a:off x="8724900" y="19831050"/>
          <a:ext cx="4810125" cy="1323975"/>
        </a:xfrm>
        <a:prstGeom prst="rect">
          <a:avLst/>
        </a:prstGeom>
        <a:solidFill>
          <a:schemeClr val="accent5">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p>
          <a:r>
            <a:rPr kumimoji="1" lang="ja-JP" altLang="en-US" sz="1100">
              <a:latin typeface="BIZ UDゴシック" panose="020B0400000000000000" pitchFamily="49" charset="-128"/>
              <a:ea typeface="BIZ UDゴシック" panose="020B0400000000000000" pitchFamily="49" charset="-128"/>
            </a:rPr>
            <a:t>変更区分コード</a:t>
          </a:r>
          <a:endParaRPr kumimoji="1" lang="en-US" altLang="ja-JP" sz="1100">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１</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被扶養配偶者を</a:t>
          </a:r>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認定</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した場合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２</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死亡以外の事由により被扶養配偶者の</a:t>
          </a:r>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認定を取消し</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３</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死亡により被扶養配偶者の認定を取消した場合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８</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被扶養配偶者の認定年月日を修正した場合</a:t>
          </a:r>
          <a:r>
            <a:rPr lang="ja-JP" altLang="en-US">
              <a:latin typeface="BIZ UDゴシック" panose="020B0400000000000000" pitchFamily="49" charset="-128"/>
              <a:ea typeface="BIZ UDゴシック" panose="020B0400000000000000" pitchFamily="49" charset="-128"/>
            </a:rPr>
            <a:t> </a:t>
          </a:r>
          <a:endParaRPr lang="en-US" altLang="ja-JP">
            <a:latin typeface="BIZ UDゴシック" panose="020B0400000000000000" pitchFamily="49" charset="-128"/>
            <a:ea typeface="BIZ UDゴシック" panose="020B0400000000000000" pitchFamily="49" charset="-128"/>
          </a:endParaRPr>
        </a:p>
        <a:p>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　９</a:t>
          </a:r>
          <a:r>
            <a:rPr lang="en-US" altLang="ja-JP" sz="1100" b="0"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u="none" strike="noStrike">
              <a:solidFill>
                <a:schemeClr val="dk1"/>
              </a:solidFill>
              <a:effectLst/>
              <a:latin typeface="BIZ UDゴシック" panose="020B0400000000000000" pitchFamily="49" charset="-128"/>
              <a:ea typeface="BIZ UDゴシック" panose="020B0400000000000000" pitchFamily="49" charset="-128"/>
              <a:cs typeface="+mn-cs"/>
            </a:rPr>
            <a:t>被扶養配偶者の氏名・生年月日を変更又は修正した場合</a:t>
          </a:r>
          <a:r>
            <a:rPr lang="ja-JP" altLang="en-US">
              <a:latin typeface="BIZ UDゴシック" panose="020B0400000000000000" pitchFamily="49" charset="-128"/>
              <a:ea typeface="BIZ UDゴシック" panose="020B0400000000000000" pitchFamily="49" charset="-128"/>
            </a:rPr>
            <a:t> </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76200</xdr:colOff>
      <xdr:row>60</xdr:row>
      <xdr:rowOff>152400</xdr:rowOff>
    </xdr:from>
    <xdr:to>
      <xdr:col>28</xdr:col>
      <xdr:colOff>122322</xdr:colOff>
      <xdr:row>60</xdr:row>
      <xdr:rowOff>720391</xdr:rowOff>
    </xdr:to>
    <xdr:sp macro="" textlink="">
      <xdr:nvSpPr>
        <xdr:cNvPr id="3" name="テキスト ボックス 2">
          <a:extLst>
            <a:ext uri="{FF2B5EF4-FFF2-40B4-BE49-F238E27FC236}">
              <a16:creationId xmlns:a16="http://schemas.microsoft.com/office/drawing/2014/main" id="{F29FE4B8-E281-4853-8E15-54FBE7E30A35}"/>
            </a:ext>
          </a:extLst>
        </xdr:cNvPr>
        <xdr:cNvSpPr txBox="1"/>
      </xdr:nvSpPr>
      <xdr:spPr>
        <a:xfrm>
          <a:off x="352425" y="12144375"/>
          <a:ext cx="5094372" cy="567991"/>
        </a:xfrm>
        <a:prstGeom prst="rect">
          <a:avLst/>
        </a:prstGeom>
        <a:solidFill>
          <a:srgbClr val="70AD47">
            <a:lumMod val="20000"/>
            <a:lumOff val="80000"/>
          </a:srgbClr>
        </a:solidFill>
        <a:ln w="28575" cap="flat" cmpd="sng" algn="ctr">
          <a:solidFill>
            <a:srgbClr val="70AD47"/>
          </a:solidFill>
          <a:prstDash val="solid"/>
          <a:miter lim="800000"/>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70AD47">
                  <a:lumMod val="50000"/>
                </a:srgbClr>
              </a:solidFill>
              <a:effectLst/>
              <a:uLnTx/>
              <a:uFillTx/>
              <a:latin typeface="HG丸ｺﾞｼｯｸM-PRO" panose="020F0600000000000000" pitchFamily="50" charset="-128"/>
              <a:ea typeface="HG丸ｺﾞｼｯｸM-PRO" panose="020F0600000000000000" pitchFamily="50" charset="-128"/>
              <a:cs typeface="+mn-cs"/>
            </a:rPr>
            <a:t>↓こちらの入力セルに入力してください。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91"/>
  <sheetViews>
    <sheetView showGridLines="0" tabSelected="1" workbookViewId="0">
      <selection activeCell="N76" sqref="N76:AE76"/>
    </sheetView>
  </sheetViews>
  <sheetFormatPr defaultColWidth="2.25" defaultRowHeight="18" customHeight="1" x14ac:dyDescent="0.15"/>
  <cols>
    <col min="1" max="3" width="3.625" style="3" customWidth="1"/>
    <col min="4" max="4" width="3" style="3" customWidth="1"/>
    <col min="5" max="5" width="3.25" style="3" customWidth="1"/>
    <col min="6" max="6" width="3" style="3" customWidth="1"/>
    <col min="7" max="13" width="2.25" style="3"/>
    <col min="14" max="14" width="2.5" style="3" bestFit="1" customWidth="1"/>
    <col min="15" max="58" width="2.25" style="3"/>
    <col min="59" max="59" width="2.5" style="3" bestFit="1" customWidth="1"/>
    <col min="60" max="16384" width="2.25" style="3"/>
  </cols>
  <sheetData>
    <row r="1" spans="1:43" ht="32.25" customHeight="1" x14ac:dyDescent="0.15">
      <c r="A1" s="357" t="s">
        <v>0</v>
      </c>
      <c r="B1" s="357"/>
      <c r="C1" s="357"/>
      <c r="D1" s="357"/>
      <c r="E1" s="358" t="s">
        <v>108</v>
      </c>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1"/>
      <c r="AL1" s="1"/>
      <c r="AM1" s="382" t="str">
        <f>IF(N63="","",N63)</f>
        <v/>
      </c>
      <c r="AN1" s="382"/>
      <c r="AO1" s="382"/>
      <c r="AP1" s="382"/>
      <c r="AQ1" s="382"/>
    </row>
    <row r="2" spans="1:43" s="5" customFormat="1" ht="12" customHeight="1" x14ac:dyDescent="0.15">
      <c r="A2" s="359" t="s">
        <v>1</v>
      </c>
      <c r="B2" s="359"/>
      <c r="C2" s="359"/>
      <c r="D2" s="359"/>
      <c r="E2" s="359"/>
      <c r="F2" s="359"/>
      <c r="G2" s="359"/>
      <c r="H2" s="4"/>
      <c r="I2" s="4"/>
      <c r="J2" s="4"/>
      <c r="K2" s="4"/>
      <c r="L2" s="4"/>
      <c r="M2" s="4"/>
      <c r="N2" s="4"/>
      <c r="O2" s="4"/>
      <c r="P2" s="4"/>
      <c r="Q2" s="4"/>
      <c r="R2" s="4"/>
      <c r="S2" s="4"/>
      <c r="T2" s="4"/>
      <c r="U2" s="4"/>
      <c r="V2" s="4"/>
      <c r="W2" s="4"/>
      <c r="X2" s="4"/>
      <c r="Y2" s="4"/>
      <c r="Z2" s="361" t="s">
        <v>2</v>
      </c>
      <c r="AA2" s="361"/>
      <c r="AB2" s="361"/>
      <c r="AC2" s="361"/>
      <c r="AD2" s="361"/>
      <c r="AE2" s="361"/>
      <c r="AF2" s="361"/>
      <c r="AG2" s="362" t="str">
        <f>IF(N64="","令和　　　年　　　月　　　日",N64)</f>
        <v>令和　　　年　　　月　　　日</v>
      </c>
      <c r="AH2" s="362"/>
      <c r="AI2" s="362"/>
      <c r="AJ2" s="362"/>
      <c r="AK2" s="362"/>
      <c r="AL2" s="362"/>
      <c r="AM2" s="362"/>
      <c r="AN2" s="362"/>
      <c r="AO2" s="362"/>
      <c r="AP2" s="362"/>
      <c r="AQ2" s="362"/>
    </row>
    <row r="3" spans="1:43" ht="12" customHeight="1" thickBot="1" x14ac:dyDescent="0.2">
      <c r="A3" s="360"/>
      <c r="B3" s="360"/>
      <c r="C3" s="360"/>
      <c r="D3" s="360"/>
      <c r="E3" s="360"/>
      <c r="F3" s="360"/>
      <c r="G3" s="360"/>
      <c r="H3" s="6"/>
      <c r="I3" s="6"/>
      <c r="J3" s="6"/>
      <c r="K3" s="6"/>
      <c r="L3" s="6"/>
      <c r="M3" s="6"/>
      <c r="N3" s="6"/>
      <c r="O3" s="6"/>
      <c r="P3" s="6"/>
      <c r="Q3" s="6"/>
      <c r="R3" s="6"/>
      <c r="S3" s="6"/>
      <c r="T3" s="6"/>
      <c r="U3" s="6"/>
      <c r="V3" s="6"/>
      <c r="W3" s="6"/>
      <c r="X3" s="6"/>
      <c r="Y3" s="6"/>
      <c r="Z3" s="361"/>
      <c r="AA3" s="361"/>
      <c r="AB3" s="361"/>
      <c r="AC3" s="361"/>
      <c r="AD3" s="361"/>
      <c r="AE3" s="361"/>
      <c r="AF3" s="361"/>
      <c r="AG3" s="362"/>
      <c r="AH3" s="362"/>
      <c r="AI3" s="362"/>
      <c r="AJ3" s="362"/>
      <c r="AK3" s="362"/>
      <c r="AL3" s="362"/>
      <c r="AM3" s="362"/>
      <c r="AN3" s="362"/>
      <c r="AO3" s="362"/>
      <c r="AP3" s="362"/>
      <c r="AQ3" s="362"/>
    </row>
    <row r="4" spans="1:43" ht="13.5" customHeight="1" x14ac:dyDescent="0.15">
      <c r="A4" s="363" t="s">
        <v>3</v>
      </c>
      <c r="B4" s="364"/>
      <c r="C4" s="364"/>
      <c r="D4" s="364"/>
      <c r="E4" s="365"/>
      <c r="F4" s="369" t="s">
        <v>4</v>
      </c>
      <c r="G4" s="372" t="s">
        <v>5</v>
      </c>
      <c r="H4" s="373"/>
      <c r="I4" s="373"/>
      <c r="J4" s="373"/>
      <c r="K4" s="374"/>
      <c r="L4" s="375" t="s">
        <v>6</v>
      </c>
      <c r="M4" s="342"/>
      <c r="N4" s="342"/>
      <c r="O4" s="342"/>
      <c r="P4" s="342"/>
      <c r="Q4" s="342"/>
      <c r="R4" s="342"/>
      <c r="S4" s="342"/>
      <c r="T4" s="343"/>
      <c r="U4" s="375" t="s">
        <v>7</v>
      </c>
      <c r="V4" s="342"/>
      <c r="W4" s="342"/>
      <c r="X4" s="342"/>
      <c r="Y4" s="342"/>
      <c r="Z4" s="343"/>
      <c r="AA4" s="383" t="s">
        <v>106</v>
      </c>
      <c r="AB4" s="384"/>
      <c r="AC4" s="384"/>
      <c r="AD4" s="384"/>
      <c r="AE4" s="384"/>
      <c r="AF4" s="384"/>
      <c r="AG4" s="384"/>
      <c r="AH4" s="384"/>
      <c r="AI4" s="384"/>
      <c r="AJ4" s="384"/>
      <c r="AK4" s="384"/>
      <c r="AL4" s="384"/>
      <c r="AM4" s="384"/>
      <c r="AN4" s="384"/>
      <c r="AO4" s="384"/>
      <c r="AP4" s="384"/>
      <c r="AQ4" s="385"/>
    </row>
    <row r="5" spans="1:43" ht="13.5" customHeight="1" x14ac:dyDescent="0.15">
      <c r="A5" s="366"/>
      <c r="B5" s="367"/>
      <c r="C5" s="367"/>
      <c r="D5" s="367"/>
      <c r="E5" s="368"/>
      <c r="F5" s="370"/>
      <c r="G5" s="322" t="s">
        <v>8</v>
      </c>
      <c r="H5" s="324"/>
      <c r="I5" s="322" t="s">
        <v>9</v>
      </c>
      <c r="J5" s="323"/>
      <c r="K5" s="324"/>
      <c r="L5" s="376"/>
      <c r="M5" s="377"/>
      <c r="N5" s="377"/>
      <c r="O5" s="377"/>
      <c r="P5" s="377"/>
      <c r="Q5" s="377"/>
      <c r="R5" s="377"/>
      <c r="S5" s="377"/>
      <c r="T5" s="378"/>
      <c r="U5" s="376"/>
      <c r="V5" s="377"/>
      <c r="W5" s="377"/>
      <c r="X5" s="377"/>
      <c r="Y5" s="377"/>
      <c r="Z5" s="378"/>
      <c r="AA5" s="386"/>
      <c r="AB5" s="387"/>
      <c r="AC5" s="387"/>
      <c r="AD5" s="387"/>
      <c r="AE5" s="387"/>
      <c r="AF5" s="387"/>
      <c r="AG5" s="387"/>
      <c r="AH5" s="387"/>
      <c r="AI5" s="387"/>
      <c r="AJ5" s="387"/>
      <c r="AK5" s="387"/>
      <c r="AL5" s="387"/>
      <c r="AM5" s="387"/>
      <c r="AN5" s="387"/>
      <c r="AO5" s="387"/>
      <c r="AP5" s="387"/>
      <c r="AQ5" s="388"/>
    </row>
    <row r="6" spans="1:43" ht="15" customHeight="1" x14ac:dyDescent="0.15">
      <c r="A6" s="366"/>
      <c r="B6" s="367"/>
      <c r="C6" s="367"/>
      <c r="D6" s="367"/>
      <c r="E6" s="368"/>
      <c r="F6" s="371"/>
      <c r="G6" s="379" t="s">
        <v>10</v>
      </c>
      <c r="H6" s="381"/>
      <c r="I6" s="379" t="s">
        <v>11</v>
      </c>
      <c r="J6" s="380"/>
      <c r="K6" s="381"/>
      <c r="L6" s="379"/>
      <c r="M6" s="380"/>
      <c r="N6" s="380"/>
      <c r="O6" s="380"/>
      <c r="P6" s="380"/>
      <c r="Q6" s="380"/>
      <c r="R6" s="380"/>
      <c r="S6" s="380"/>
      <c r="T6" s="381"/>
      <c r="U6" s="379"/>
      <c r="V6" s="380"/>
      <c r="W6" s="380"/>
      <c r="X6" s="380"/>
      <c r="Y6" s="380"/>
      <c r="Z6" s="381"/>
      <c r="AA6" s="389"/>
      <c r="AB6" s="390"/>
      <c r="AC6" s="390"/>
      <c r="AD6" s="390"/>
      <c r="AE6" s="390"/>
      <c r="AF6" s="390"/>
      <c r="AG6" s="390"/>
      <c r="AH6" s="390"/>
      <c r="AI6" s="390"/>
      <c r="AJ6" s="390"/>
      <c r="AK6" s="390"/>
      <c r="AL6" s="390"/>
      <c r="AM6" s="390"/>
      <c r="AN6" s="390"/>
      <c r="AO6" s="390"/>
      <c r="AP6" s="390"/>
      <c r="AQ6" s="391"/>
    </row>
    <row r="7" spans="1:43" ht="15" customHeight="1" x14ac:dyDescent="0.15">
      <c r="A7" s="366"/>
      <c r="B7" s="367"/>
      <c r="C7" s="367"/>
      <c r="D7" s="367"/>
      <c r="E7" s="368"/>
      <c r="F7" s="7">
        <v>1</v>
      </c>
      <c r="G7" s="8">
        <v>2</v>
      </c>
      <c r="H7" s="9">
        <v>3</v>
      </c>
      <c r="I7" s="8">
        <v>4</v>
      </c>
      <c r="J7" s="10">
        <v>5</v>
      </c>
      <c r="K7" s="9">
        <v>6</v>
      </c>
      <c r="L7" s="8">
        <v>7</v>
      </c>
      <c r="M7" s="10">
        <v>8</v>
      </c>
      <c r="N7" s="10">
        <v>9</v>
      </c>
      <c r="O7" s="10">
        <v>10</v>
      </c>
      <c r="P7" s="10">
        <v>11</v>
      </c>
      <c r="Q7" s="10">
        <v>12</v>
      </c>
      <c r="R7" s="10">
        <v>13</v>
      </c>
      <c r="S7" s="10">
        <v>14</v>
      </c>
      <c r="T7" s="9">
        <v>15</v>
      </c>
      <c r="U7" s="322" t="s">
        <v>12</v>
      </c>
      <c r="V7" s="323"/>
      <c r="W7" s="323"/>
      <c r="X7" s="323"/>
      <c r="Y7" s="323"/>
      <c r="Z7" s="324"/>
      <c r="AA7" s="392" t="s">
        <v>107</v>
      </c>
      <c r="AB7" s="393"/>
      <c r="AC7" s="393"/>
      <c r="AD7" s="393"/>
      <c r="AE7" s="393"/>
      <c r="AF7" s="393"/>
      <c r="AG7" s="393"/>
      <c r="AH7" s="393"/>
      <c r="AI7" s="393"/>
      <c r="AJ7" s="393"/>
      <c r="AK7" s="393"/>
      <c r="AL7" s="393"/>
      <c r="AM7" s="393"/>
      <c r="AN7" s="393"/>
      <c r="AO7" s="393"/>
      <c r="AP7" s="393"/>
      <c r="AQ7" s="394"/>
    </row>
    <row r="8" spans="1:43" ht="24" customHeight="1" thickBot="1" x14ac:dyDescent="0.2">
      <c r="A8" s="366"/>
      <c r="B8" s="367"/>
      <c r="C8" s="367"/>
      <c r="D8" s="367"/>
      <c r="E8" s="368"/>
      <c r="F8" s="11" t="s">
        <v>13</v>
      </c>
      <c r="G8" s="128" t="s">
        <v>175</v>
      </c>
      <c r="H8" s="129" t="s">
        <v>176</v>
      </c>
      <c r="I8" s="128" t="s">
        <v>177</v>
      </c>
      <c r="J8" s="130" t="s">
        <v>178</v>
      </c>
      <c r="K8" s="129" t="s">
        <v>179</v>
      </c>
      <c r="L8" s="292" t="str">
        <f>MID($N$65,1,1)</f>
        <v/>
      </c>
      <c r="M8" s="293" t="str">
        <f>MID($N$65,2,1)</f>
        <v/>
      </c>
      <c r="N8" s="293" t="str">
        <f>MID($N$65,3,1)</f>
        <v/>
      </c>
      <c r="O8" s="293" t="str">
        <f>MID($N$65,4,1)</f>
        <v/>
      </c>
      <c r="P8" s="293" t="str">
        <f>MID($N$65,5,1)</f>
        <v/>
      </c>
      <c r="Q8" s="293" t="str">
        <f>MID($N$65,6,1)</f>
        <v/>
      </c>
      <c r="R8" s="293" t="str">
        <f>MID($N$65,7,1)</f>
        <v/>
      </c>
      <c r="S8" s="293" t="str">
        <f>MID($N$65,8,1)</f>
        <v/>
      </c>
      <c r="T8" s="294" t="str">
        <f>MID($N$65,9,1)</f>
        <v/>
      </c>
      <c r="U8" s="325"/>
      <c r="V8" s="326"/>
      <c r="W8" s="326"/>
      <c r="X8" s="326"/>
      <c r="Y8" s="326"/>
      <c r="Z8" s="327"/>
      <c r="AA8" s="395"/>
      <c r="AB8" s="396"/>
      <c r="AC8" s="396"/>
      <c r="AD8" s="396"/>
      <c r="AE8" s="396"/>
      <c r="AF8" s="396"/>
      <c r="AG8" s="396"/>
      <c r="AH8" s="396"/>
      <c r="AI8" s="396"/>
      <c r="AJ8" s="396"/>
      <c r="AK8" s="396"/>
      <c r="AL8" s="396"/>
      <c r="AM8" s="396"/>
      <c r="AN8" s="396"/>
      <c r="AO8" s="396"/>
      <c r="AP8" s="396"/>
      <c r="AQ8" s="397"/>
    </row>
    <row r="9" spans="1:43" ht="18.75" customHeight="1" x14ac:dyDescent="0.15">
      <c r="A9" s="399" t="s">
        <v>14</v>
      </c>
      <c r="B9" s="400"/>
      <c r="C9" s="400"/>
      <c r="D9" s="400"/>
      <c r="E9" s="401"/>
      <c r="F9" s="372" t="s">
        <v>15</v>
      </c>
      <c r="G9" s="373"/>
      <c r="H9" s="373"/>
      <c r="I9" s="373"/>
      <c r="J9" s="373"/>
      <c r="K9" s="373"/>
      <c r="L9" s="373"/>
      <c r="M9" s="373"/>
      <c r="N9" s="373"/>
      <c r="O9" s="373"/>
      <c r="P9" s="373"/>
      <c r="Q9" s="373"/>
      <c r="R9" s="373"/>
      <c r="S9" s="373"/>
      <c r="T9" s="373"/>
      <c r="U9" s="373"/>
      <c r="V9" s="373"/>
      <c r="W9" s="373"/>
      <c r="X9" s="373"/>
      <c r="Y9" s="373"/>
      <c r="Z9" s="373"/>
      <c r="AA9" s="373"/>
      <c r="AB9" s="374"/>
      <c r="AC9" s="372" t="s">
        <v>16</v>
      </c>
      <c r="AD9" s="373"/>
      <c r="AE9" s="373"/>
      <c r="AF9" s="373"/>
      <c r="AG9" s="373"/>
      <c r="AH9" s="373"/>
      <c r="AI9" s="374"/>
      <c r="AJ9" s="369" t="s">
        <v>17</v>
      </c>
      <c r="AK9" s="345" t="s">
        <v>18</v>
      </c>
      <c r="AL9" s="346"/>
      <c r="AM9" s="346"/>
      <c r="AN9" s="346"/>
      <c r="AO9" s="346"/>
      <c r="AP9" s="346"/>
      <c r="AQ9" s="398"/>
    </row>
    <row r="10" spans="1:43" ht="21.75" customHeight="1" x14ac:dyDescent="0.15">
      <c r="A10" s="399" t="s">
        <v>19</v>
      </c>
      <c r="B10" s="400"/>
      <c r="C10" s="400"/>
      <c r="D10" s="400"/>
      <c r="E10" s="401"/>
      <c r="F10" s="402" t="s">
        <v>20</v>
      </c>
      <c r="G10" s="403"/>
      <c r="H10" s="403"/>
      <c r="I10" s="403"/>
      <c r="J10" s="403"/>
      <c r="K10" s="403"/>
      <c r="L10" s="403"/>
      <c r="M10" s="403"/>
      <c r="N10" s="403"/>
      <c r="O10" s="403"/>
      <c r="P10" s="403"/>
      <c r="Q10" s="403"/>
      <c r="R10" s="403"/>
      <c r="S10" s="403"/>
      <c r="T10" s="403"/>
      <c r="U10" s="403"/>
      <c r="V10" s="403"/>
      <c r="W10" s="403"/>
      <c r="X10" s="403"/>
      <c r="Y10" s="403"/>
      <c r="Z10" s="403"/>
      <c r="AA10" s="403"/>
      <c r="AB10" s="404"/>
      <c r="AC10" s="107" t="s">
        <v>21</v>
      </c>
      <c r="AD10" s="405" t="s">
        <v>22</v>
      </c>
      <c r="AE10" s="406"/>
      <c r="AF10" s="405" t="s">
        <v>23</v>
      </c>
      <c r="AG10" s="406"/>
      <c r="AH10" s="405" t="s">
        <v>24</v>
      </c>
      <c r="AI10" s="406"/>
      <c r="AJ10" s="371"/>
      <c r="AK10" s="328" t="s">
        <v>25</v>
      </c>
      <c r="AL10" s="329"/>
      <c r="AM10" s="329"/>
      <c r="AN10" s="329"/>
      <c r="AO10" s="329"/>
      <c r="AP10" s="329"/>
      <c r="AQ10" s="330"/>
    </row>
    <row r="11" spans="1:43" ht="15" customHeight="1" x14ac:dyDescent="0.15">
      <c r="A11" s="12"/>
      <c r="B11" s="13"/>
      <c r="C11" s="13"/>
      <c r="D11" s="13"/>
      <c r="E11" s="14"/>
      <c r="F11" s="322" t="s">
        <v>26</v>
      </c>
      <c r="G11" s="323"/>
      <c r="H11" s="324"/>
      <c r="I11" s="8">
        <v>19</v>
      </c>
      <c r="J11" s="10">
        <v>20</v>
      </c>
      <c r="K11" s="10">
        <v>21</v>
      </c>
      <c r="L11" s="10">
        <v>22</v>
      </c>
      <c r="M11" s="10">
        <v>23</v>
      </c>
      <c r="N11" s="10">
        <v>24</v>
      </c>
      <c r="O11" s="10">
        <v>25</v>
      </c>
      <c r="P11" s="10">
        <v>26</v>
      </c>
      <c r="Q11" s="10">
        <v>27</v>
      </c>
      <c r="R11" s="10">
        <v>28</v>
      </c>
      <c r="S11" s="10">
        <v>29</v>
      </c>
      <c r="T11" s="10">
        <v>30</v>
      </c>
      <c r="U11" s="10">
        <v>31</v>
      </c>
      <c r="V11" s="10">
        <v>32</v>
      </c>
      <c r="W11" s="10">
        <v>33</v>
      </c>
      <c r="X11" s="10">
        <v>34</v>
      </c>
      <c r="Y11" s="10">
        <v>35</v>
      </c>
      <c r="Z11" s="10">
        <v>36</v>
      </c>
      <c r="AA11" s="10">
        <v>37</v>
      </c>
      <c r="AB11" s="9">
        <v>38</v>
      </c>
      <c r="AC11" s="15">
        <v>39</v>
      </c>
      <c r="AD11" s="8">
        <v>40</v>
      </c>
      <c r="AE11" s="9">
        <v>41</v>
      </c>
      <c r="AF11" s="8">
        <v>42</v>
      </c>
      <c r="AG11" s="9">
        <v>43</v>
      </c>
      <c r="AH11" s="8">
        <v>44</v>
      </c>
      <c r="AI11" s="9">
        <v>45</v>
      </c>
      <c r="AJ11" s="16">
        <v>46</v>
      </c>
      <c r="AK11" s="328" t="s">
        <v>27</v>
      </c>
      <c r="AL11" s="329"/>
      <c r="AM11" s="329"/>
      <c r="AN11" s="329"/>
      <c r="AO11" s="329"/>
      <c r="AP11" s="329"/>
      <c r="AQ11" s="330"/>
    </row>
    <row r="12" spans="1:43" ht="24" customHeight="1" thickBot="1" x14ac:dyDescent="0.2">
      <c r="A12" s="17"/>
      <c r="B12" s="18"/>
      <c r="C12" s="18"/>
      <c r="D12" s="18"/>
      <c r="E12" s="19"/>
      <c r="F12" s="325"/>
      <c r="G12" s="326"/>
      <c r="H12" s="327"/>
      <c r="I12" s="295" t="str">
        <f>MID($N$66,1,1)</f>
        <v/>
      </c>
      <c r="J12" s="296" t="str">
        <f>MID($N$66,2,1)</f>
        <v/>
      </c>
      <c r="K12" s="296" t="str">
        <f>MID($N$66,3,1)</f>
        <v/>
      </c>
      <c r="L12" s="296" t="str">
        <f>MID($N$66,4,1)</f>
        <v/>
      </c>
      <c r="M12" s="296" t="str">
        <f>MID($N$66,5,1)</f>
        <v/>
      </c>
      <c r="N12" s="296" t="str">
        <f>MID($N$66,6,1)</f>
        <v/>
      </c>
      <c r="O12" s="296" t="str">
        <f>MID($N$66,7,1)</f>
        <v/>
      </c>
      <c r="P12" s="296" t="str">
        <f>MID($N$66,8,1)</f>
        <v/>
      </c>
      <c r="Q12" s="296" t="str">
        <f>MID($N$66,9,1)</f>
        <v/>
      </c>
      <c r="R12" s="296" t="str">
        <f>MID($N$66,10,1)</f>
        <v/>
      </c>
      <c r="S12" s="296" t="str">
        <f>MID($N$66,11,1)</f>
        <v/>
      </c>
      <c r="T12" s="296" t="str">
        <f>MID($N$66,12,1)</f>
        <v/>
      </c>
      <c r="U12" s="296" t="str">
        <f>MID($N$66,13,1)</f>
        <v/>
      </c>
      <c r="V12" s="296" t="str">
        <f>MID($N$66,14,1)</f>
        <v/>
      </c>
      <c r="W12" s="296" t="str">
        <f>MID($N$66,15,1)</f>
        <v/>
      </c>
      <c r="X12" s="296" t="str">
        <f>MID($N$66,16,1)</f>
        <v/>
      </c>
      <c r="Y12" s="296" t="str">
        <f>MID($N$66,17,1)</f>
        <v/>
      </c>
      <c r="Z12" s="296" t="str">
        <f>MID($N$66,18,1)</f>
        <v/>
      </c>
      <c r="AA12" s="296" t="str">
        <f>MID($N$66,19,1)</f>
        <v/>
      </c>
      <c r="AB12" s="297" t="str">
        <f>MID($N$66,20,1)</f>
        <v/>
      </c>
      <c r="AC12" s="298" t="str">
        <f>MID($N$68,1,1)</f>
        <v/>
      </c>
      <c r="AD12" s="295" t="str">
        <f>MID($N$68,2,1)</f>
        <v/>
      </c>
      <c r="AE12" s="297" t="str">
        <f>MID($N$68,3,1)</f>
        <v/>
      </c>
      <c r="AF12" s="295" t="str">
        <f>MID($N$68,4,1)</f>
        <v/>
      </c>
      <c r="AG12" s="297" t="str">
        <f>MID($N$68,5,1)</f>
        <v/>
      </c>
      <c r="AH12" s="295" t="str">
        <f>MID($N$68,6,1)</f>
        <v/>
      </c>
      <c r="AI12" s="297" t="str">
        <f>MID($N$68,7,1)</f>
        <v/>
      </c>
      <c r="AJ12" s="299" t="str">
        <f>MID($N$69,1,1)</f>
        <v/>
      </c>
      <c r="AK12" s="331" t="s">
        <v>28</v>
      </c>
      <c r="AL12" s="332"/>
      <c r="AM12" s="332"/>
      <c r="AN12" s="332"/>
      <c r="AO12" s="332"/>
      <c r="AP12" s="332"/>
      <c r="AQ12" s="333"/>
    </row>
    <row r="13" spans="1:43" s="20" customFormat="1" ht="15" customHeight="1" thickBot="1" x14ac:dyDescent="0.2">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5"/>
      <c r="AB13" s="335"/>
      <c r="AC13" s="335"/>
      <c r="AD13" s="335"/>
      <c r="AE13" s="335"/>
      <c r="AF13" s="335"/>
      <c r="AG13" s="335"/>
      <c r="AH13" s="335"/>
      <c r="AI13" s="335"/>
      <c r="AJ13" s="335"/>
      <c r="AK13" s="335"/>
      <c r="AL13" s="335"/>
      <c r="AM13" s="335"/>
      <c r="AN13" s="335"/>
      <c r="AO13" s="335"/>
      <c r="AP13" s="335"/>
      <c r="AQ13" s="335"/>
    </row>
    <row r="14" spans="1:43" ht="21" customHeight="1" thickBot="1" x14ac:dyDescent="0.2">
      <c r="A14" s="337" t="s">
        <v>29</v>
      </c>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9"/>
      <c r="AA14" s="336"/>
      <c r="AB14" s="336"/>
      <c r="AC14" s="336"/>
      <c r="AD14" s="336"/>
      <c r="AE14" s="336"/>
      <c r="AF14" s="336"/>
      <c r="AG14" s="336"/>
      <c r="AH14" s="336"/>
      <c r="AI14" s="336"/>
      <c r="AJ14" s="336"/>
      <c r="AK14" s="336"/>
      <c r="AL14" s="336"/>
      <c r="AM14" s="336"/>
      <c r="AN14" s="336"/>
      <c r="AO14" s="336"/>
      <c r="AP14" s="336"/>
      <c r="AQ14" s="336"/>
    </row>
    <row r="15" spans="1:43" s="21" customFormat="1" ht="9" customHeight="1" thickBot="1" x14ac:dyDescent="0.2">
      <c r="A15" s="340"/>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36"/>
      <c r="AB15" s="336"/>
      <c r="AC15" s="336"/>
      <c r="AD15" s="336"/>
      <c r="AE15" s="336"/>
      <c r="AF15" s="336"/>
      <c r="AG15" s="336"/>
      <c r="AH15" s="336"/>
      <c r="AI15" s="336"/>
      <c r="AJ15" s="336"/>
      <c r="AK15" s="336"/>
      <c r="AL15" s="336"/>
      <c r="AM15" s="336"/>
      <c r="AN15" s="336"/>
      <c r="AO15" s="336"/>
      <c r="AP15" s="336"/>
      <c r="AQ15" s="336"/>
    </row>
    <row r="16" spans="1:43" ht="15" customHeight="1" x14ac:dyDescent="0.15">
      <c r="A16" s="341" t="s">
        <v>30</v>
      </c>
      <c r="B16" s="342"/>
      <c r="C16" s="343"/>
      <c r="D16" s="345" t="s">
        <v>31</v>
      </c>
      <c r="E16" s="346"/>
      <c r="F16" s="346"/>
      <c r="G16" s="346"/>
      <c r="H16" s="347"/>
      <c r="I16" s="350">
        <v>62</v>
      </c>
      <c r="J16" s="351"/>
      <c r="K16" s="351"/>
      <c r="L16" s="351"/>
      <c r="M16" s="351"/>
      <c r="N16" s="351"/>
      <c r="O16" s="351"/>
      <c r="P16" s="351"/>
      <c r="Q16" s="352"/>
      <c r="R16" s="350">
        <v>63</v>
      </c>
      <c r="S16" s="351"/>
      <c r="T16" s="351"/>
      <c r="U16" s="351"/>
      <c r="V16" s="351"/>
      <c r="W16" s="351"/>
      <c r="X16" s="351"/>
      <c r="Y16" s="351"/>
      <c r="Z16" s="353"/>
      <c r="AA16" s="336"/>
      <c r="AB16" s="336"/>
      <c r="AC16" s="336"/>
      <c r="AD16" s="336"/>
      <c r="AE16" s="336"/>
      <c r="AF16" s="336"/>
      <c r="AG16" s="336"/>
      <c r="AH16" s="336"/>
      <c r="AI16" s="336"/>
      <c r="AJ16" s="336"/>
      <c r="AK16" s="336"/>
      <c r="AL16" s="336"/>
      <c r="AM16" s="336"/>
      <c r="AN16" s="336"/>
      <c r="AO16" s="336"/>
      <c r="AP16" s="336"/>
      <c r="AQ16" s="336"/>
    </row>
    <row r="17" spans="1:43" ht="27" customHeight="1" thickBot="1" x14ac:dyDescent="0.2">
      <c r="A17" s="344"/>
      <c r="B17" s="326"/>
      <c r="C17" s="327"/>
      <c r="D17" s="331"/>
      <c r="E17" s="332"/>
      <c r="F17" s="332"/>
      <c r="G17" s="332"/>
      <c r="H17" s="348"/>
      <c r="I17" s="354" t="s">
        <v>32</v>
      </c>
      <c r="J17" s="354"/>
      <c r="K17" s="354"/>
      <c r="L17" s="354"/>
      <c r="M17" s="354"/>
      <c r="N17" s="354"/>
      <c r="O17" s="354"/>
      <c r="P17" s="355" t="str">
        <f>IF(MIDB($N$77,1,1)="1","①","１")</f>
        <v>１</v>
      </c>
      <c r="Q17" s="355"/>
      <c r="R17" s="354" t="s">
        <v>33</v>
      </c>
      <c r="S17" s="354"/>
      <c r="T17" s="354"/>
      <c r="U17" s="354"/>
      <c r="V17" s="354"/>
      <c r="W17" s="354"/>
      <c r="X17" s="354"/>
      <c r="Y17" s="355" t="str">
        <f>IF(MIDB($N$78,1,1)="1","①","１")</f>
        <v>１</v>
      </c>
      <c r="Z17" s="356"/>
      <c r="AA17" s="336"/>
      <c r="AB17" s="336"/>
      <c r="AC17" s="336"/>
      <c r="AD17" s="336"/>
      <c r="AE17" s="336"/>
      <c r="AF17" s="336"/>
      <c r="AG17" s="336"/>
      <c r="AH17" s="336"/>
      <c r="AI17" s="336"/>
      <c r="AJ17" s="336"/>
      <c r="AK17" s="336"/>
      <c r="AL17" s="336"/>
      <c r="AM17" s="336"/>
      <c r="AN17" s="336"/>
      <c r="AO17" s="336"/>
      <c r="AP17" s="336"/>
      <c r="AQ17" s="336"/>
    </row>
    <row r="18" spans="1:43" ht="9" customHeight="1" thickBot="1" x14ac:dyDescent="0.2">
      <c r="A18" s="349"/>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36"/>
      <c r="AB18" s="336"/>
      <c r="AC18" s="336"/>
      <c r="AD18" s="336"/>
      <c r="AE18" s="336"/>
      <c r="AF18" s="336"/>
      <c r="AG18" s="336"/>
      <c r="AH18" s="336"/>
      <c r="AI18" s="336"/>
      <c r="AJ18" s="336"/>
      <c r="AK18" s="336"/>
      <c r="AL18" s="336"/>
      <c r="AM18" s="336"/>
      <c r="AN18" s="336"/>
      <c r="AO18" s="336"/>
      <c r="AP18" s="336"/>
      <c r="AQ18" s="336"/>
    </row>
    <row r="19" spans="1:43" ht="18" customHeight="1" x14ac:dyDescent="0.15">
      <c r="A19" s="407" t="s">
        <v>34</v>
      </c>
      <c r="B19" s="369"/>
      <c r="C19" s="369"/>
      <c r="D19" s="345" t="s">
        <v>35</v>
      </c>
      <c r="E19" s="346"/>
      <c r="F19" s="346"/>
      <c r="G19" s="346"/>
      <c r="H19" s="346"/>
      <c r="I19" s="346"/>
      <c r="J19" s="346"/>
      <c r="K19" s="346"/>
      <c r="L19" s="346"/>
      <c r="M19" s="346"/>
      <c r="N19" s="346"/>
      <c r="O19" s="347"/>
      <c r="P19" s="410" t="s">
        <v>36</v>
      </c>
      <c r="Q19" s="410"/>
      <c r="R19" s="410"/>
      <c r="S19" s="412" t="s">
        <v>37</v>
      </c>
      <c r="T19" s="413"/>
      <c r="U19" s="413"/>
      <c r="V19" s="413"/>
      <c r="W19" s="413"/>
      <c r="X19" s="413"/>
      <c r="Y19" s="413"/>
      <c r="Z19" s="413"/>
      <c r="AA19" s="413"/>
      <c r="AB19" s="413"/>
      <c r="AC19" s="413" t="s">
        <v>38</v>
      </c>
      <c r="AD19" s="413"/>
      <c r="AE19" s="413"/>
      <c r="AF19" s="413"/>
      <c r="AG19" s="413"/>
      <c r="AH19" s="413"/>
      <c r="AI19" s="413"/>
      <c r="AJ19" s="413"/>
      <c r="AK19" s="413"/>
      <c r="AL19" s="414"/>
    </row>
    <row r="20" spans="1:43" ht="18" customHeight="1" thickBot="1" x14ac:dyDescent="0.2">
      <c r="A20" s="408"/>
      <c r="B20" s="409"/>
      <c r="C20" s="409"/>
      <c r="D20" s="331"/>
      <c r="E20" s="332"/>
      <c r="F20" s="332"/>
      <c r="G20" s="332"/>
      <c r="H20" s="332"/>
      <c r="I20" s="332"/>
      <c r="J20" s="332"/>
      <c r="K20" s="332"/>
      <c r="L20" s="332"/>
      <c r="M20" s="332"/>
      <c r="N20" s="332"/>
      <c r="O20" s="348"/>
      <c r="P20" s="411"/>
      <c r="Q20" s="411"/>
      <c r="R20" s="411"/>
      <c r="S20" s="429" t="str">
        <f>IF(N67="","",N67)</f>
        <v/>
      </c>
      <c r="T20" s="430"/>
      <c r="U20" s="430"/>
      <c r="V20" s="430"/>
      <c r="W20" s="430"/>
      <c r="X20" s="430"/>
      <c r="Y20" s="430"/>
      <c r="Z20" s="430"/>
      <c r="AA20" s="430"/>
      <c r="AB20" s="430"/>
      <c r="AC20" s="430" t="str">
        <f>IF(T67="","",T67)</f>
        <v/>
      </c>
      <c r="AD20" s="430"/>
      <c r="AE20" s="430"/>
      <c r="AF20" s="430"/>
      <c r="AG20" s="430"/>
      <c r="AH20" s="430"/>
      <c r="AI20" s="430"/>
      <c r="AJ20" s="430"/>
      <c r="AK20" s="430"/>
      <c r="AL20" s="431"/>
    </row>
    <row r="21" spans="1:43" ht="9" customHeight="1" thickBot="1" x14ac:dyDescent="0.2">
      <c r="A21" s="22"/>
      <c r="B21" s="22"/>
      <c r="C21" s="22"/>
      <c r="D21" s="108"/>
      <c r="E21" s="108"/>
      <c r="F21" s="108"/>
      <c r="G21" s="105"/>
      <c r="H21" s="105"/>
      <c r="I21" s="105"/>
      <c r="J21" s="105"/>
      <c r="K21" s="105"/>
      <c r="L21" s="105"/>
      <c r="M21" s="105"/>
      <c r="N21" s="105"/>
      <c r="O21" s="105"/>
      <c r="P21" s="105"/>
      <c r="Q21" s="105"/>
      <c r="R21" s="105"/>
      <c r="S21" s="105"/>
      <c r="T21" s="105"/>
      <c r="U21" s="105"/>
      <c r="V21" s="105"/>
      <c r="W21" s="105"/>
      <c r="X21" s="105"/>
      <c r="Y21" s="105"/>
      <c r="Z21" s="105"/>
    </row>
    <row r="22" spans="1:43" ht="15" customHeight="1" x14ac:dyDescent="0.15">
      <c r="A22" s="421" t="s">
        <v>39</v>
      </c>
      <c r="B22" s="373"/>
      <c r="C22" s="374"/>
      <c r="D22" s="342" t="s">
        <v>40</v>
      </c>
      <c r="E22" s="342"/>
      <c r="F22" s="343"/>
      <c r="G22" s="23">
        <v>19</v>
      </c>
      <c r="H22" s="24">
        <v>20</v>
      </c>
      <c r="I22" s="25">
        <v>21</v>
      </c>
      <c r="J22" s="26"/>
      <c r="K22" s="23">
        <v>22</v>
      </c>
      <c r="L22" s="24">
        <v>23</v>
      </c>
      <c r="M22" s="24">
        <v>24</v>
      </c>
      <c r="N22" s="25">
        <v>25</v>
      </c>
      <c r="O22" s="345" t="s">
        <v>41</v>
      </c>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98"/>
    </row>
    <row r="23" spans="1:43" ht="24" customHeight="1" x14ac:dyDescent="0.15">
      <c r="A23" s="422"/>
      <c r="B23" s="423"/>
      <c r="C23" s="406"/>
      <c r="D23" s="377"/>
      <c r="E23" s="377"/>
      <c r="F23" s="378"/>
      <c r="G23" s="300" t="str">
        <f>MID($N$70,1,1)</f>
        <v/>
      </c>
      <c r="H23" s="301" t="str">
        <f>MID($N$70,2,1)</f>
        <v/>
      </c>
      <c r="I23" s="302" t="str">
        <f>MID($N$70,3,1)</f>
        <v/>
      </c>
      <c r="J23" s="27" t="s">
        <v>42</v>
      </c>
      <c r="K23" s="300" t="str">
        <f>MID($N$70,4,1)</f>
        <v/>
      </c>
      <c r="L23" s="301" t="str">
        <f>MID($N$70,5,1)</f>
        <v/>
      </c>
      <c r="M23" s="301" t="str">
        <f>MID($N$70,6,1)</f>
        <v/>
      </c>
      <c r="N23" s="302" t="str">
        <f>MID($N$70,7,1)</f>
        <v/>
      </c>
      <c r="O23" s="424"/>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6"/>
    </row>
    <row r="24" spans="1:43" ht="15" customHeight="1" x14ac:dyDescent="0.15">
      <c r="A24" s="415" t="s">
        <v>43</v>
      </c>
      <c r="B24" s="416"/>
      <c r="C24" s="416"/>
      <c r="D24" s="377"/>
      <c r="E24" s="377"/>
      <c r="F24" s="378"/>
      <c r="G24" s="28">
        <v>26</v>
      </c>
      <c r="H24" s="29">
        <v>27</v>
      </c>
      <c r="I24" s="29">
        <v>28</v>
      </c>
      <c r="J24" s="29">
        <v>29</v>
      </c>
      <c r="K24" s="29">
        <v>30</v>
      </c>
      <c r="L24" s="29">
        <v>31</v>
      </c>
      <c r="M24" s="29">
        <v>32</v>
      </c>
      <c r="N24" s="29">
        <v>33</v>
      </c>
      <c r="O24" s="29">
        <v>34</v>
      </c>
      <c r="P24" s="29">
        <v>35</v>
      </c>
      <c r="Q24" s="29">
        <v>36</v>
      </c>
      <c r="R24" s="29">
        <v>37</v>
      </c>
      <c r="S24" s="29">
        <v>38</v>
      </c>
      <c r="T24" s="29">
        <v>39</v>
      </c>
      <c r="U24" s="29">
        <v>40</v>
      </c>
      <c r="V24" s="29">
        <v>41</v>
      </c>
      <c r="W24" s="29">
        <v>42</v>
      </c>
      <c r="X24" s="29">
        <v>43</v>
      </c>
      <c r="Y24" s="29">
        <v>44</v>
      </c>
      <c r="Z24" s="29">
        <v>45</v>
      </c>
      <c r="AA24" s="29">
        <v>46</v>
      </c>
      <c r="AB24" s="29">
        <v>47</v>
      </c>
      <c r="AC24" s="29">
        <v>48</v>
      </c>
      <c r="AD24" s="29">
        <v>49</v>
      </c>
      <c r="AE24" s="29">
        <v>50</v>
      </c>
      <c r="AF24" s="29">
        <v>51</v>
      </c>
      <c r="AG24" s="29">
        <v>52</v>
      </c>
      <c r="AH24" s="29">
        <v>53</v>
      </c>
      <c r="AI24" s="29">
        <v>54</v>
      </c>
      <c r="AJ24" s="29">
        <v>55</v>
      </c>
      <c r="AK24" s="29">
        <v>56</v>
      </c>
      <c r="AL24" s="30">
        <v>57</v>
      </c>
    </row>
    <row r="25" spans="1:43" ht="24" customHeight="1" x14ac:dyDescent="0.15">
      <c r="A25" s="415"/>
      <c r="B25" s="416"/>
      <c r="C25" s="416"/>
      <c r="D25" s="380"/>
      <c r="E25" s="380"/>
      <c r="F25" s="381"/>
      <c r="G25" s="300" t="str">
        <f>MID($N$71,1,1)</f>
        <v/>
      </c>
      <c r="H25" s="301" t="str">
        <f>MID($N$71,2,1)</f>
        <v/>
      </c>
      <c r="I25" s="301" t="str">
        <f>MID($N$71,3,1)</f>
        <v/>
      </c>
      <c r="J25" s="301" t="str">
        <f>MID($N$71,4,1)</f>
        <v/>
      </c>
      <c r="K25" s="301" t="str">
        <f>MID($N$71,5,1)</f>
        <v/>
      </c>
      <c r="L25" s="301" t="str">
        <f>MID($N$71,6,1)</f>
        <v/>
      </c>
      <c r="M25" s="301" t="str">
        <f>MID($N$71,7,1)</f>
        <v/>
      </c>
      <c r="N25" s="301" t="str">
        <f>MID($N$71,8,1)</f>
        <v/>
      </c>
      <c r="O25" s="301" t="str">
        <f>MID($N$71,9,1)</f>
        <v/>
      </c>
      <c r="P25" s="301" t="str">
        <f>MID($N$71,10,1)</f>
        <v/>
      </c>
      <c r="Q25" s="301" t="str">
        <f>MID($N$71,11,1)</f>
        <v/>
      </c>
      <c r="R25" s="301" t="str">
        <f>MID($N$71,12,1)</f>
        <v/>
      </c>
      <c r="S25" s="301" t="str">
        <f>MID($N$71,13,1)</f>
        <v/>
      </c>
      <c r="T25" s="301" t="str">
        <f>MID($N$71,14,1)</f>
        <v/>
      </c>
      <c r="U25" s="301" t="str">
        <f>MID($N$71,15,1)</f>
        <v/>
      </c>
      <c r="V25" s="301" t="str">
        <f>MID($N$71,16,1)</f>
        <v/>
      </c>
      <c r="W25" s="301" t="str">
        <f>MID($N$71,17,1)</f>
        <v/>
      </c>
      <c r="X25" s="301" t="str">
        <f>MID($N$71,18,1)</f>
        <v/>
      </c>
      <c r="Y25" s="301" t="str">
        <f>MID($N$71,19,1)</f>
        <v/>
      </c>
      <c r="Z25" s="301" t="str">
        <f>MID($N$71,20,1)</f>
        <v/>
      </c>
      <c r="AA25" s="301" t="str">
        <f>MID($N$71,21,1)</f>
        <v/>
      </c>
      <c r="AB25" s="301" t="str">
        <f>MID($N$71,22,1)</f>
        <v/>
      </c>
      <c r="AC25" s="301" t="str">
        <f>MID($N$71,23,1)</f>
        <v/>
      </c>
      <c r="AD25" s="301" t="str">
        <f>MID($N$71,24,1)</f>
        <v/>
      </c>
      <c r="AE25" s="301" t="str">
        <f>MID($N$71,25,1)</f>
        <v/>
      </c>
      <c r="AF25" s="301" t="str">
        <f>MID($N$71,26,1)</f>
        <v/>
      </c>
      <c r="AG25" s="301" t="str">
        <f>MID($N$71,27,1)</f>
        <v/>
      </c>
      <c r="AH25" s="301" t="str">
        <f>MID($N$71,28,1)</f>
        <v/>
      </c>
      <c r="AI25" s="301" t="str">
        <f>MID($N$71,29,1)</f>
        <v/>
      </c>
      <c r="AJ25" s="301" t="str">
        <f>MID($N$71,30,1)</f>
        <v/>
      </c>
      <c r="AK25" s="301" t="str">
        <f>MID($N$71,31,1)</f>
        <v/>
      </c>
      <c r="AL25" s="303" t="str">
        <f>MID($N$71,32,1)</f>
        <v/>
      </c>
    </row>
    <row r="26" spans="1:43" ht="15" customHeight="1" x14ac:dyDescent="0.15">
      <c r="A26" s="415"/>
      <c r="B26" s="416"/>
      <c r="C26" s="416"/>
      <c r="D26" s="406" t="s">
        <v>44</v>
      </c>
      <c r="E26" s="416"/>
      <c r="F26" s="416"/>
      <c r="G26" s="31"/>
      <c r="H26" s="427" t="str">
        <f>IF(N72="","",N72)</f>
        <v/>
      </c>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32"/>
    </row>
    <row r="27" spans="1:43" ht="15" customHeight="1" x14ac:dyDescent="0.15">
      <c r="A27" s="415"/>
      <c r="B27" s="416"/>
      <c r="C27" s="416"/>
      <c r="D27" s="406"/>
      <c r="E27" s="416"/>
      <c r="F27" s="416"/>
      <c r="G27" s="33"/>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34"/>
    </row>
    <row r="28" spans="1:43" ht="15" customHeight="1" x14ac:dyDescent="0.15">
      <c r="A28" s="415" t="s">
        <v>45</v>
      </c>
      <c r="B28" s="416"/>
      <c r="C28" s="416"/>
      <c r="D28" s="406" t="s">
        <v>46</v>
      </c>
      <c r="E28" s="416"/>
      <c r="F28" s="416"/>
      <c r="G28" s="28">
        <v>19</v>
      </c>
      <c r="H28" s="29">
        <v>20</v>
      </c>
      <c r="I28" s="29">
        <v>21</v>
      </c>
      <c r="J28" s="29">
        <v>22</v>
      </c>
      <c r="K28" s="29">
        <v>23</v>
      </c>
      <c r="L28" s="29">
        <v>24</v>
      </c>
      <c r="M28" s="29">
        <v>25</v>
      </c>
      <c r="N28" s="29">
        <v>26</v>
      </c>
      <c r="O28" s="29">
        <v>27</v>
      </c>
      <c r="P28" s="29">
        <v>28</v>
      </c>
      <c r="Q28" s="29">
        <v>29</v>
      </c>
      <c r="R28" s="29">
        <v>30</v>
      </c>
      <c r="S28" s="29">
        <v>31</v>
      </c>
      <c r="T28" s="29">
        <v>32</v>
      </c>
      <c r="U28" s="29">
        <v>33</v>
      </c>
      <c r="V28" s="29">
        <v>34</v>
      </c>
      <c r="W28" s="29">
        <v>35</v>
      </c>
      <c r="X28" s="29">
        <v>36</v>
      </c>
      <c r="Y28" s="29">
        <v>37</v>
      </c>
      <c r="Z28" s="29">
        <v>38</v>
      </c>
      <c r="AA28" s="29">
        <v>39</v>
      </c>
      <c r="AB28" s="29">
        <v>40</v>
      </c>
      <c r="AC28" s="29">
        <v>41</v>
      </c>
      <c r="AD28" s="29">
        <v>42</v>
      </c>
      <c r="AE28" s="29">
        <v>43</v>
      </c>
      <c r="AF28" s="29">
        <v>44</v>
      </c>
      <c r="AG28" s="29">
        <v>45</v>
      </c>
      <c r="AH28" s="29">
        <v>46</v>
      </c>
      <c r="AI28" s="29">
        <v>47</v>
      </c>
      <c r="AJ28" s="29">
        <v>48</v>
      </c>
      <c r="AK28" s="29">
        <v>49</v>
      </c>
      <c r="AL28" s="30">
        <v>50</v>
      </c>
    </row>
    <row r="29" spans="1:43" ht="24" customHeight="1" x14ac:dyDescent="0.15">
      <c r="A29" s="415"/>
      <c r="B29" s="416"/>
      <c r="C29" s="416"/>
      <c r="D29" s="406"/>
      <c r="E29" s="416"/>
      <c r="F29" s="416"/>
      <c r="G29" s="300" t="str">
        <f>MID($N$73,1,1)</f>
        <v/>
      </c>
      <c r="H29" s="301" t="str">
        <f>MID($N$73,2,1)</f>
        <v/>
      </c>
      <c r="I29" s="301" t="str">
        <f>MID($N$73,3,1)</f>
        <v/>
      </c>
      <c r="J29" s="301" t="str">
        <f>MID($N$73,4,1)</f>
        <v/>
      </c>
      <c r="K29" s="301" t="str">
        <f>MID($N$73,5,1)</f>
        <v/>
      </c>
      <c r="L29" s="301" t="str">
        <f>MID($N$73,6,1)</f>
        <v/>
      </c>
      <c r="M29" s="301" t="str">
        <f>MID($N$73,7,1)</f>
        <v/>
      </c>
      <c r="N29" s="301" t="str">
        <f>MID($N$73,8,1)</f>
        <v/>
      </c>
      <c r="O29" s="301" t="str">
        <f>MID($N$73,9,1)</f>
        <v/>
      </c>
      <c r="P29" s="301" t="str">
        <f>MID($N$73,10,1)</f>
        <v/>
      </c>
      <c r="Q29" s="301" t="str">
        <f>MID($N$73,11,1)</f>
        <v/>
      </c>
      <c r="R29" s="301" t="str">
        <f>MID($N$73,12,1)</f>
        <v/>
      </c>
      <c r="S29" s="301" t="str">
        <f>MID($N$73,13,1)</f>
        <v/>
      </c>
      <c r="T29" s="301" t="str">
        <f>MID($N$73,14,1)</f>
        <v/>
      </c>
      <c r="U29" s="301" t="str">
        <f>MID($N$73,15,1)</f>
        <v/>
      </c>
      <c r="V29" s="301" t="str">
        <f>MID($N$73,16,1)</f>
        <v/>
      </c>
      <c r="W29" s="301" t="str">
        <f>MID($N$73,17,1)</f>
        <v/>
      </c>
      <c r="X29" s="301" t="str">
        <f>MID($N$73,18,1)</f>
        <v/>
      </c>
      <c r="Y29" s="301" t="str">
        <f>MID($N$73,19,1)</f>
        <v/>
      </c>
      <c r="Z29" s="301" t="str">
        <f>MID($N$73,20,1)</f>
        <v/>
      </c>
      <c r="AA29" s="301" t="str">
        <f>MID($N$73,21,1)</f>
        <v/>
      </c>
      <c r="AB29" s="301" t="str">
        <f>MID($N$73,22,1)</f>
        <v/>
      </c>
      <c r="AC29" s="301" t="str">
        <f>MID($N$73,23,1)</f>
        <v/>
      </c>
      <c r="AD29" s="301" t="str">
        <f>MID($N$73,24,1)</f>
        <v/>
      </c>
      <c r="AE29" s="301" t="str">
        <f>MID($N$73,25,1)</f>
        <v/>
      </c>
      <c r="AF29" s="301" t="str">
        <f>MID($N$73,26,1)</f>
        <v/>
      </c>
      <c r="AG29" s="301" t="str">
        <f>MID($N$73,27,1)</f>
        <v/>
      </c>
      <c r="AH29" s="301" t="str">
        <f>MID($N$73,28,1)</f>
        <v/>
      </c>
      <c r="AI29" s="301" t="str">
        <f>MID($N$73,29,1)</f>
        <v/>
      </c>
      <c r="AJ29" s="301" t="str">
        <f>MID($N$73,30,1)</f>
        <v/>
      </c>
      <c r="AK29" s="301" t="str">
        <f>MID($N$73,31,1)</f>
        <v/>
      </c>
      <c r="AL29" s="303" t="str">
        <f>MID($N$73,32,1)</f>
        <v/>
      </c>
    </row>
    <row r="30" spans="1:43" ht="15" customHeight="1" x14ac:dyDescent="0.15">
      <c r="A30" s="415"/>
      <c r="B30" s="416"/>
      <c r="C30" s="416"/>
      <c r="D30" s="406" t="s">
        <v>47</v>
      </c>
      <c r="E30" s="416"/>
      <c r="F30" s="416"/>
      <c r="G30" s="35"/>
      <c r="H30" s="432" t="str">
        <f>IF(N74="","",N74)</f>
        <v/>
      </c>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36"/>
    </row>
    <row r="31" spans="1:43" ht="15" customHeight="1" x14ac:dyDescent="0.15">
      <c r="A31" s="415"/>
      <c r="B31" s="416"/>
      <c r="C31" s="416"/>
      <c r="D31" s="406"/>
      <c r="E31" s="416"/>
      <c r="F31" s="416"/>
      <c r="G31" s="37"/>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106"/>
    </row>
    <row r="32" spans="1:43" ht="15" customHeight="1" x14ac:dyDescent="0.15">
      <c r="A32" s="415" t="s">
        <v>48</v>
      </c>
      <c r="B32" s="416"/>
      <c r="C32" s="416"/>
      <c r="D32" s="406" t="s">
        <v>49</v>
      </c>
      <c r="E32" s="416"/>
      <c r="F32" s="416"/>
      <c r="G32" s="28">
        <v>19</v>
      </c>
      <c r="H32" s="29">
        <v>20</v>
      </c>
      <c r="I32" s="29">
        <v>21</v>
      </c>
      <c r="J32" s="29">
        <v>22</v>
      </c>
      <c r="K32" s="29">
        <v>23</v>
      </c>
      <c r="L32" s="29">
        <v>24</v>
      </c>
      <c r="M32" s="29">
        <v>25</v>
      </c>
      <c r="N32" s="29">
        <v>26</v>
      </c>
      <c r="O32" s="29">
        <v>27</v>
      </c>
      <c r="P32" s="29">
        <v>28</v>
      </c>
      <c r="Q32" s="29">
        <v>29</v>
      </c>
      <c r="R32" s="29">
        <v>30</v>
      </c>
      <c r="S32" s="29">
        <v>31</v>
      </c>
      <c r="T32" s="29">
        <v>32</v>
      </c>
      <c r="U32" s="29">
        <v>33</v>
      </c>
      <c r="V32" s="29">
        <v>34</v>
      </c>
      <c r="W32" s="29">
        <v>35</v>
      </c>
      <c r="X32" s="29">
        <v>36</v>
      </c>
      <c r="Y32" s="29">
        <v>37</v>
      </c>
      <c r="Z32" s="29">
        <v>38</v>
      </c>
      <c r="AA32" s="29">
        <v>39</v>
      </c>
      <c r="AB32" s="29">
        <v>40</v>
      </c>
      <c r="AC32" s="29">
        <v>41</v>
      </c>
      <c r="AD32" s="29">
        <v>42</v>
      </c>
      <c r="AE32" s="29">
        <v>43</v>
      </c>
      <c r="AF32" s="29">
        <v>44</v>
      </c>
      <c r="AG32" s="29">
        <v>45</v>
      </c>
      <c r="AH32" s="29">
        <v>46</v>
      </c>
      <c r="AI32" s="29">
        <v>47</v>
      </c>
      <c r="AJ32" s="29">
        <v>48</v>
      </c>
      <c r="AK32" s="29">
        <v>49</v>
      </c>
      <c r="AL32" s="30">
        <v>50</v>
      </c>
    </row>
    <row r="33" spans="1:53" ht="24" customHeight="1" x14ac:dyDescent="0.15">
      <c r="A33" s="415"/>
      <c r="B33" s="416"/>
      <c r="C33" s="416"/>
      <c r="D33" s="406"/>
      <c r="E33" s="416"/>
      <c r="F33" s="416"/>
      <c r="G33" s="300" t="str">
        <f>MID($N$75,1,1)</f>
        <v/>
      </c>
      <c r="H33" s="301" t="str">
        <f>MID($N$75,2,1)</f>
        <v/>
      </c>
      <c r="I33" s="301" t="str">
        <f>MID($N$75,3,1)</f>
        <v/>
      </c>
      <c r="J33" s="301" t="str">
        <f>MID($N$75,4,1)</f>
        <v/>
      </c>
      <c r="K33" s="301" t="str">
        <f>MID($N$75,5,1)</f>
        <v/>
      </c>
      <c r="L33" s="301" t="str">
        <f>MID($N$75,6,1)</f>
        <v/>
      </c>
      <c r="M33" s="301" t="str">
        <f>MID($N$75,7,1)</f>
        <v/>
      </c>
      <c r="N33" s="301" t="str">
        <f>MID($N$75,8,1)</f>
        <v/>
      </c>
      <c r="O33" s="301" t="str">
        <f>MID($N$75,9,1)</f>
        <v/>
      </c>
      <c r="P33" s="301" t="str">
        <f>MID($N$75,10,1)</f>
        <v/>
      </c>
      <c r="Q33" s="301" t="str">
        <f>MID($N$75,11,1)</f>
        <v/>
      </c>
      <c r="R33" s="301" t="str">
        <f>MID($N$75,12,1)</f>
        <v/>
      </c>
      <c r="S33" s="301" t="str">
        <f>MID($N$75,13,1)</f>
        <v/>
      </c>
      <c r="T33" s="301" t="str">
        <f>MID($N$75,14,1)</f>
        <v/>
      </c>
      <c r="U33" s="301" t="str">
        <f>MID($N$75,15,1)</f>
        <v/>
      </c>
      <c r="V33" s="301" t="str">
        <f>MID($N$75,16,1)</f>
        <v/>
      </c>
      <c r="W33" s="301" t="str">
        <f>MID($N$75,17,1)</f>
        <v/>
      </c>
      <c r="X33" s="301" t="str">
        <f>MID($N$75,18,1)</f>
        <v/>
      </c>
      <c r="Y33" s="301" t="str">
        <f>MID($N$75,19,1)</f>
        <v/>
      </c>
      <c r="Z33" s="301" t="str">
        <f>MID($N$75,20,1)</f>
        <v/>
      </c>
      <c r="AA33" s="301" t="str">
        <f>MID($N$75,21,1)</f>
        <v/>
      </c>
      <c r="AB33" s="301" t="str">
        <f>MID($N$75,22,1)</f>
        <v/>
      </c>
      <c r="AC33" s="301" t="str">
        <f>MID($N$75,23,1)</f>
        <v/>
      </c>
      <c r="AD33" s="301" t="str">
        <f>MID($N$75,24,1)</f>
        <v/>
      </c>
      <c r="AE33" s="301" t="str">
        <f>MID($N$75,25,1)</f>
        <v/>
      </c>
      <c r="AF33" s="301" t="str">
        <f>MID($N$75,26,1)</f>
        <v/>
      </c>
      <c r="AG33" s="301" t="str">
        <f>MID($N$75,27,1)</f>
        <v/>
      </c>
      <c r="AH33" s="301" t="str">
        <f>MID($N$75,28,1)</f>
        <v/>
      </c>
      <c r="AI33" s="301" t="str">
        <f>MID($N$75,29,1)</f>
        <v/>
      </c>
      <c r="AJ33" s="301" t="str">
        <f>MID($N$75,30,1)</f>
        <v/>
      </c>
      <c r="AK33" s="301" t="str">
        <f>MID($N$75,31,1)</f>
        <v/>
      </c>
      <c r="AL33" s="303" t="str">
        <f>MID($N$75,32,1)</f>
        <v/>
      </c>
    </row>
    <row r="34" spans="1:53" ht="15" customHeight="1" x14ac:dyDescent="0.15">
      <c r="A34" s="415"/>
      <c r="B34" s="416"/>
      <c r="C34" s="416"/>
      <c r="D34" s="406" t="s">
        <v>50</v>
      </c>
      <c r="E34" s="416"/>
      <c r="F34" s="416"/>
      <c r="G34" s="35"/>
      <c r="H34" s="419" t="str">
        <f>IF(N76="","",N76)</f>
        <v/>
      </c>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36"/>
    </row>
    <row r="35" spans="1:53" ht="15" customHeight="1" thickBot="1" x14ac:dyDescent="0.2">
      <c r="A35" s="417"/>
      <c r="B35" s="354"/>
      <c r="C35" s="354"/>
      <c r="D35" s="418"/>
      <c r="E35" s="354"/>
      <c r="F35" s="354"/>
      <c r="G35" s="38"/>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39"/>
    </row>
    <row r="36" spans="1:53" ht="15" customHeight="1" thickBot="1" x14ac:dyDescent="0.2">
      <c r="A36" s="40"/>
      <c r="B36" s="40"/>
      <c r="C36" s="40"/>
      <c r="D36" s="41"/>
      <c r="E36" s="41"/>
      <c r="F36" s="41"/>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42"/>
      <c r="AN36" s="42"/>
      <c r="AO36" s="42"/>
      <c r="AP36" s="42"/>
      <c r="AQ36" s="42"/>
    </row>
    <row r="37" spans="1:53" ht="21" customHeight="1" thickBot="1" x14ac:dyDescent="0.2">
      <c r="A37" s="337" t="s">
        <v>51</v>
      </c>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9"/>
      <c r="AA37" s="2"/>
      <c r="AB37" s="2"/>
      <c r="AC37" s="2"/>
      <c r="AD37" s="2"/>
      <c r="AE37" s="2"/>
      <c r="AF37" s="2"/>
      <c r="AP37" s="2"/>
      <c r="AQ37" s="2"/>
      <c r="AR37" s="2"/>
    </row>
    <row r="38" spans="1:53" s="21" customFormat="1" ht="9" customHeight="1" thickBot="1" x14ac:dyDescent="0.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53" ht="18.75" customHeight="1" x14ac:dyDescent="0.15">
      <c r="A39" s="341" t="s">
        <v>52</v>
      </c>
      <c r="B39" s="342"/>
      <c r="C39" s="343"/>
      <c r="D39" s="372" t="s">
        <v>53</v>
      </c>
      <c r="E39" s="373"/>
      <c r="F39" s="373"/>
      <c r="G39" s="373"/>
      <c r="H39" s="373"/>
      <c r="I39" s="373"/>
      <c r="J39" s="373"/>
      <c r="K39" s="373"/>
      <c r="L39" s="373"/>
      <c r="M39" s="373"/>
      <c r="N39" s="373"/>
      <c r="O39" s="373"/>
      <c r="P39" s="373"/>
      <c r="Q39" s="373"/>
      <c r="R39" s="373"/>
      <c r="S39" s="373"/>
      <c r="T39" s="373"/>
      <c r="U39" s="373"/>
      <c r="V39" s="373"/>
      <c r="W39" s="373"/>
      <c r="X39" s="373"/>
      <c r="Y39" s="373"/>
      <c r="Z39" s="374"/>
      <c r="AA39" s="438" t="s">
        <v>54</v>
      </c>
      <c r="AB39" s="438"/>
      <c r="AC39" s="438"/>
      <c r="AD39" s="438"/>
      <c r="AE39" s="438"/>
      <c r="AF39" s="438"/>
      <c r="AG39" s="438"/>
      <c r="AH39" s="372" t="s">
        <v>55</v>
      </c>
      <c r="AI39" s="373"/>
      <c r="AJ39" s="373"/>
      <c r="AK39" s="373"/>
      <c r="AL39" s="373"/>
      <c r="AM39" s="373"/>
      <c r="AN39" s="373"/>
      <c r="AO39" s="373"/>
      <c r="AP39" s="373"/>
      <c r="AQ39" s="439"/>
    </row>
    <row r="40" spans="1:53" ht="21.75" customHeight="1" x14ac:dyDescent="0.15">
      <c r="A40" s="437"/>
      <c r="B40" s="377"/>
      <c r="C40" s="378"/>
      <c r="D40" s="328" t="s">
        <v>56</v>
      </c>
      <c r="E40" s="329"/>
      <c r="F40" s="329"/>
      <c r="G40" s="329"/>
      <c r="H40" s="329"/>
      <c r="I40" s="329"/>
      <c r="J40" s="329"/>
      <c r="K40" s="329"/>
      <c r="L40" s="329"/>
      <c r="M40" s="329"/>
      <c r="N40" s="329"/>
      <c r="O40" s="329"/>
      <c r="P40" s="329"/>
      <c r="Q40" s="329"/>
      <c r="R40" s="329"/>
      <c r="S40" s="329"/>
      <c r="T40" s="329"/>
      <c r="U40" s="329"/>
      <c r="V40" s="329"/>
      <c r="W40" s="329"/>
      <c r="X40" s="329"/>
      <c r="Y40" s="329"/>
      <c r="Z40" s="440"/>
      <c r="AA40" s="43" t="s">
        <v>21</v>
      </c>
      <c r="AB40" s="441" t="s">
        <v>22</v>
      </c>
      <c r="AC40" s="441"/>
      <c r="AD40" s="441" t="s">
        <v>23</v>
      </c>
      <c r="AE40" s="441"/>
      <c r="AF40" s="441" t="s">
        <v>24</v>
      </c>
      <c r="AG40" s="441"/>
      <c r="AH40" s="442" t="s">
        <v>57</v>
      </c>
      <c r="AI40" s="443"/>
      <c r="AJ40" s="443"/>
      <c r="AK40" s="443"/>
      <c r="AL40" s="443"/>
      <c r="AM40" s="443"/>
      <c r="AN40" s="443"/>
      <c r="AO40" s="443"/>
      <c r="AP40" s="443"/>
      <c r="AQ40" s="444"/>
    </row>
    <row r="41" spans="1:53" ht="15" customHeight="1" x14ac:dyDescent="0.15">
      <c r="A41" s="437"/>
      <c r="B41" s="377"/>
      <c r="C41" s="378"/>
      <c r="D41" s="434" t="s">
        <v>58</v>
      </c>
      <c r="E41" s="434"/>
      <c r="F41" s="434"/>
      <c r="G41" s="44">
        <v>19</v>
      </c>
      <c r="H41" s="45">
        <v>20</v>
      </c>
      <c r="I41" s="45">
        <v>21</v>
      </c>
      <c r="J41" s="45">
        <v>22</v>
      </c>
      <c r="K41" s="45">
        <v>23</v>
      </c>
      <c r="L41" s="45">
        <v>24</v>
      </c>
      <c r="M41" s="45">
        <v>25</v>
      </c>
      <c r="N41" s="45">
        <v>26</v>
      </c>
      <c r="O41" s="45">
        <v>27</v>
      </c>
      <c r="P41" s="45">
        <v>28</v>
      </c>
      <c r="Q41" s="45">
        <v>29</v>
      </c>
      <c r="R41" s="45">
        <v>30</v>
      </c>
      <c r="S41" s="45">
        <v>31</v>
      </c>
      <c r="T41" s="45">
        <v>32</v>
      </c>
      <c r="U41" s="45">
        <v>33</v>
      </c>
      <c r="V41" s="45">
        <v>34</v>
      </c>
      <c r="W41" s="45">
        <v>35</v>
      </c>
      <c r="X41" s="45">
        <v>36</v>
      </c>
      <c r="Y41" s="45">
        <v>37</v>
      </c>
      <c r="Z41" s="46">
        <v>38</v>
      </c>
      <c r="AA41" s="47">
        <v>39</v>
      </c>
      <c r="AB41" s="44">
        <v>40</v>
      </c>
      <c r="AC41" s="46">
        <v>41</v>
      </c>
      <c r="AD41" s="44">
        <v>42</v>
      </c>
      <c r="AE41" s="46">
        <v>43</v>
      </c>
      <c r="AF41" s="44">
        <v>44</v>
      </c>
      <c r="AG41" s="46">
        <v>45</v>
      </c>
      <c r="AH41" s="28">
        <v>46</v>
      </c>
      <c r="AI41" s="29">
        <v>47</v>
      </c>
      <c r="AJ41" s="29">
        <v>48</v>
      </c>
      <c r="AK41" s="29">
        <v>49</v>
      </c>
      <c r="AL41" s="29">
        <v>50</v>
      </c>
      <c r="AM41" s="29">
        <v>51</v>
      </c>
      <c r="AN41" s="29">
        <v>52</v>
      </c>
      <c r="AO41" s="29">
        <v>53</v>
      </c>
      <c r="AP41" s="29">
        <v>54</v>
      </c>
      <c r="AQ41" s="30">
        <v>55</v>
      </c>
    </row>
    <row r="42" spans="1:53" ht="24" customHeight="1" thickBot="1" x14ac:dyDescent="0.2">
      <c r="A42" s="344"/>
      <c r="B42" s="326"/>
      <c r="C42" s="327"/>
      <c r="D42" s="435"/>
      <c r="E42" s="435"/>
      <c r="F42" s="435"/>
      <c r="G42" s="304" t="str">
        <f>MID($N$80,1,1)</f>
        <v/>
      </c>
      <c r="H42" s="305" t="str">
        <f>MID($N$80,2,1)</f>
        <v/>
      </c>
      <c r="I42" s="305" t="str">
        <f>MID($N$80,3,1)</f>
        <v/>
      </c>
      <c r="J42" s="305" t="str">
        <f>MID($N$80,4,1)</f>
        <v/>
      </c>
      <c r="K42" s="305" t="str">
        <f>MID($N$80,5,1)</f>
        <v/>
      </c>
      <c r="L42" s="305" t="str">
        <f>MID($N$80,6,1)</f>
        <v/>
      </c>
      <c r="M42" s="305" t="str">
        <f>MID($N$80,7,1)</f>
        <v/>
      </c>
      <c r="N42" s="305" t="str">
        <f>MID($N$80,8,1)</f>
        <v/>
      </c>
      <c r="O42" s="305" t="str">
        <f>MID($N$80,9,1)</f>
        <v/>
      </c>
      <c r="P42" s="305" t="str">
        <f>MID($N$80,10,1)</f>
        <v/>
      </c>
      <c r="Q42" s="305" t="str">
        <f>MID($N$80,11,1)</f>
        <v/>
      </c>
      <c r="R42" s="305" t="str">
        <f>MID($N$80,12,1)</f>
        <v/>
      </c>
      <c r="S42" s="305" t="str">
        <f>MID($N$80,13,1)</f>
        <v/>
      </c>
      <c r="T42" s="305" t="str">
        <f>MID($N$80,14,1)</f>
        <v/>
      </c>
      <c r="U42" s="305" t="str">
        <f>MID($N$80,15,1)</f>
        <v/>
      </c>
      <c r="V42" s="305" t="str">
        <f>MID($N$80,16,1)</f>
        <v/>
      </c>
      <c r="W42" s="305" t="str">
        <f>MID($N$80,17,1)</f>
        <v/>
      </c>
      <c r="X42" s="305" t="str">
        <f>MID($N$80,18,1)</f>
        <v/>
      </c>
      <c r="Y42" s="305" t="str">
        <f>MID($N$80,19,1)</f>
        <v/>
      </c>
      <c r="Z42" s="306" t="str">
        <f>MID($N$80,20,1)</f>
        <v/>
      </c>
      <c r="AA42" s="307" t="str">
        <f>MID($N$82,1,1)</f>
        <v/>
      </c>
      <c r="AB42" s="304" t="str">
        <f>MID($N$82,2,1)</f>
        <v/>
      </c>
      <c r="AC42" s="306" t="str">
        <f>MID($N$82,3,1)</f>
        <v/>
      </c>
      <c r="AD42" s="304" t="str">
        <f>MID($N$82,4,1)</f>
        <v/>
      </c>
      <c r="AE42" s="306" t="str">
        <f>MID($N$82,5,1)</f>
        <v/>
      </c>
      <c r="AF42" s="304" t="str">
        <f>MID($N$82,6,1)</f>
        <v/>
      </c>
      <c r="AG42" s="306" t="str">
        <f>MID($N$82,7,1)</f>
        <v/>
      </c>
      <c r="AH42" s="308" t="str">
        <f>MID($N$83,1,1)</f>
        <v/>
      </c>
      <c r="AI42" s="309" t="str">
        <f>MID($N$83,2,1)</f>
        <v/>
      </c>
      <c r="AJ42" s="309" t="str">
        <f>MID($N$83,3,1)</f>
        <v/>
      </c>
      <c r="AK42" s="309" t="str">
        <f>MID($N$83,4,1)</f>
        <v/>
      </c>
      <c r="AL42" s="309" t="str">
        <f>MID($N$83,5,1)</f>
        <v/>
      </c>
      <c r="AM42" s="309" t="str">
        <f>MID($N$83,6,1)</f>
        <v/>
      </c>
      <c r="AN42" s="309" t="str">
        <f>MID($N$83,7,1)</f>
        <v/>
      </c>
      <c r="AO42" s="309" t="str">
        <f>MID($N$83,8,1)</f>
        <v/>
      </c>
      <c r="AP42" s="309" t="str">
        <f>MID($N$83,9,1)</f>
        <v/>
      </c>
      <c r="AQ42" s="310" t="str">
        <f>MID($N$83,10,1)</f>
        <v/>
      </c>
      <c r="AT42" s="48"/>
      <c r="AU42" s="48"/>
      <c r="AV42" s="48"/>
      <c r="AW42" s="48"/>
      <c r="AX42" s="48"/>
      <c r="AY42" s="48"/>
      <c r="AZ42" s="48"/>
      <c r="BA42" s="48"/>
    </row>
    <row r="43" spans="1:53" ht="9" customHeight="1" thickBot="1" x14ac:dyDescent="0.2"/>
    <row r="44" spans="1:53" s="49" customFormat="1" ht="14.25" customHeight="1" x14ac:dyDescent="0.15">
      <c r="A44" s="341" t="s">
        <v>59</v>
      </c>
      <c r="B44" s="342"/>
      <c r="C44" s="343"/>
      <c r="D44" s="345" t="s">
        <v>60</v>
      </c>
      <c r="E44" s="346"/>
      <c r="F44" s="346"/>
      <c r="G44" s="346"/>
      <c r="H44" s="347"/>
      <c r="I44" s="436">
        <v>71</v>
      </c>
      <c r="J44" s="436"/>
      <c r="K44" s="436"/>
      <c r="L44" s="436"/>
      <c r="M44" s="436"/>
      <c r="N44" s="436"/>
      <c r="O44" s="436"/>
      <c r="P44" s="436"/>
      <c r="Q44" s="436"/>
      <c r="R44" s="436">
        <v>72</v>
      </c>
      <c r="S44" s="436"/>
      <c r="T44" s="436"/>
      <c r="U44" s="436"/>
      <c r="V44" s="436"/>
      <c r="W44" s="436"/>
      <c r="X44" s="436"/>
      <c r="Y44" s="436"/>
      <c r="Z44" s="350">
        <v>74</v>
      </c>
      <c r="AA44" s="351"/>
      <c r="AB44" s="351"/>
      <c r="AC44" s="351"/>
      <c r="AD44" s="351"/>
      <c r="AE44" s="351"/>
      <c r="AF44" s="351"/>
      <c r="AG44" s="351"/>
      <c r="AH44" s="352"/>
      <c r="AI44" s="436">
        <v>75</v>
      </c>
      <c r="AJ44" s="436"/>
      <c r="AK44" s="436"/>
      <c r="AL44" s="436"/>
      <c r="AM44" s="436"/>
      <c r="AN44" s="436"/>
      <c r="AO44" s="436"/>
      <c r="AP44" s="436"/>
      <c r="AQ44" s="454"/>
    </row>
    <row r="45" spans="1:53" s="49" customFormat="1" ht="27" customHeight="1" thickBot="1" x14ac:dyDescent="0.2">
      <c r="A45" s="344"/>
      <c r="B45" s="326"/>
      <c r="C45" s="327"/>
      <c r="D45" s="331"/>
      <c r="E45" s="332"/>
      <c r="F45" s="332"/>
      <c r="G45" s="332"/>
      <c r="H45" s="348"/>
      <c r="I45" s="354" t="s">
        <v>61</v>
      </c>
      <c r="J45" s="354"/>
      <c r="K45" s="354"/>
      <c r="L45" s="354"/>
      <c r="M45" s="354"/>
      <c r="N45" s="354"/>
      <c r="O45" s="354"/>
      <c r="P45" s="455" t="str">
        <f>IF(MIDB($N$84,1,1)="1","①","１")</f>
        <v>１</v>
      </c>
      <c r="Q45" s="455"/>
      <c r="R45" s="354" t="s">
        <v>62</v>
      </c>
      <c r="S45" s="354"/>
      <c r="T45" s="354"/>
      <c r="U45" s="354"/>
      <c r="V45" s="354"/>
      <c r="W45" s="354"/>
      <c r="X45" s="455" t="str">
        <f>IF(MIDB($N$85,1,1)="1","①","１")</f>
        <v>１</v>
      </c>
      <c r="Y45" s="455"/>
      <c r="Z45" s="445" t="s">
        <v>63</v>
      </c>
      <c r="AA45" s="456"/>
      <c r="AB45" s="456"/>
      <c r="AC45" s="456"/>
      <c r="AD45" s="456"/>
      <c r="AE45" s="456"/>
      <c r="AF45" s="418"/>
      <c r="AG45" s="455" t="str">
        <f>IF(MIDB($N$86,1,1)="1","①","１")</f>
        <v>１</v>
      </c>
      <c r="AH45" s="455"/>
      <c r="AI45" s="354" t="s">
        <v>64</v>
      </c>
      <c r="AJ45" s="354"/>
      <c r="AK45" s="354"/>
      <c r="AL45" s="354"/>
      <c r="AM45" s="354"/>
      <c r="AN45" s="354"/>
      <c r="AO45" s="354"/>
      <c r="AP45" s="455" t="str">
        <f>IF(MIDB($N$87,1,1)="1","①","１")</f>
        <v>１</v>
      </c>
      <c r="AQ45" s="457"/>
      <c r="AU45" s="50"/>
      <c r="AV45" s="50"/>
    </row>
    <row r="46" spans="1:53" s="49" customFormat="1" ht="9" customHeight="1" thickBot="1" x14ac:dyDescent="0.2"/>
    <row r="47" spans="1:53" s="49" customFormat="1" ht="9" customHeight="1" x14ac:dyDescent="0.15">
      <c r="A47" s="341" t="s">
        <v>65</v>
      </c>
      <c r="B47" s="342"/>
      <c r="C47" s="343"/>
      <c r="D47" s="345" t="s">
        <v>66</v>
      </c>
      <c r="E47" s="346"/>
      <c r="F47" s="346"/>
      <c r="G47" s="346"/>
      <c r="H47" s="346"/>
      <c r="I47" s="346"/>
      <c r="J47" s="346"/>
      <c r="K47" s="346"/>
      <c r="L47" s="346"/>
      <c r="M47" s="346"/>
      <c r="N47" s="346"/>
      <c r="O47" s="347"/>
      <c r="P47" s="438" t="s">
        <v>67</v>
      </c>
      <c r="Q47" s="438"/>
      <c r="R47" s="372"/>
      <c r="S47" s="446" t="s">
        <v>37</v>
      </c>
      <c r="T47" s="447"/>
      <c r="U47" s="447"/>
      <c r="V47" s="447"/>
      <c r="W47" s="447"/>
      <c r="X47" s="447"/>
      <c r="Y47" s="447"/>
      <c r="Z47" s="447"/>
      <c r="AA47" s="447"/>
      <c r="AB47" s="447"/>
      <c r="AC47" s="447" t="s">
        <v>38</v>
      </c>
      <c r="AD47" s="447"/>
      <c r="AE47" s="447"/>
      <c r="AF47" s="447"/>
      <c r="AG47" s="447"/>
      <c r="AH47" s="447"/>
      <c r="AI47" s="447"/>
      <c r="AJ47" s="447"/>
      <c r="AK47" s="447"/>
      <c r="AL47" s="450"/>
    </row>
    <row r="48" spans="1:53" s="49" customFormat="1" ht="9" customHeight="1" x14ac:dyDescent="0.15">
      <c r="A48" s="437"/>
      <c r="B48" s="377"/>
      <c r="C48" s="378"/>
      <c r="D48" s="328"/>
      <c r="E48" s="329"/>
      <c r="F48" s="329"/>
      <c r="G48" s="329"/>
      <c r="H48" s="329"/>
      <c r="I48" s="329"/>
      <c r="J48" s="329"/>
      <c r="K48" s="329"/>
      <c r="L48" s="329"/>
      <c r="M48" s="329"/>
      <c r="N48" s="329"/>
      <c r="O48" s="440"/>
      <c r="P48" s="416"/>
      <c r="Q48" s="416"/>
      <c r="R48" s="405"/>
      <c r="S48" s="448"/>
      <c r="T48" s="449"/>
      <c r="U48" s="449"/>
      <c r="V48" s="449"/>
      <c r="W48" s="449"/>
      <c r="X48" s="449"/>
      <c r="Y48" s="449"/>
      <c r="Z48" s="449"/>
      <c r="AA48" s="449"/>
      <c r="AB48" s="449"/>
      <c r="AC48" s="449"/>
      <c r="AD48" s="449"/>
      <c r="AE48" s="449"/>
      <c r="AF48" s="449"/>
      <c r="AG48" s="449"/>
      <c r="AH48" s="449"/>
      <c r="AI48" s="449"/>
      <c r="AJ48" s="449"/>
      <c r="AK48" s="449"/>
      <c r="AL48" s="451"/>
    </row>
    <row r="49" spans="1:71" s="49" customFormat="1" ht="9" customHeight="1" x14ac:dyDescent="0.15">
      <c r="A49" s="437"/>
      <c r="B49" s="377"/>
      <c r="C49" s="378"/>
      <c r="D49" s="328"/>
      <c r="E49" s="329"/>
      <c r="F49" s="329"/>
      <c r="G49" s="329"/>
      <c r="H49" s="329"/>
      <c r="I49" s="329"/>
      <c r="J49" s="329"/>
      <c r="K49" s="329"/>
      <c r="L49" s="329"/>
      <c r="M49" s="329"/>
      <c r="N49" s="329"/>
      <c r="O49" s="440"/>
      <c r="P49" s="416"/>
      <c r="Q49" s="416"/>
      <c r="R49" s="405"/>
      <c r="S49" s="51"/>
      <c r="T49" s="452" t="str">
        <f>IF(N81="","",N81)</f>
        <v/>
      </c>
      <c r="U49" s="452"/>
      <c r="V49" s="452"/>
      <c r="W49" s="452"/>
      <c r="X49" s="452"/>
      <c r="Y49" s="452"/>
      <c r="Z49" s="452"/>
      <c r="AA49" s="452"/>
      <c r="AB49" s="52"/>
      <c r="AC49" s="53"/>
      <c r="AD49" s="452" t="str">
        <f>IF(T81="","",T81)</f>
        <v/>
      </c>
      <c r="AE49" s="452"/>
      <c r="AF49" s="452"/>
      <c r="AG49" s="452"/>
      <c r="AH49" s="452"/>
      <c r="AI49" s="452"/>
      <c r="AJ49" s="452"/>
      <c r="AK49" s="452"/>
      <c r="AL49" s="54"/>
    </row>
    <row r="50" spans="1:71" s="49" customFormat="1" ht="9" customHeight="1" thickBot="1" x14ac:dyDescent="0.2">
      <c r="A50" s="344"/>
      <c r="B50" s="326"/>
      <c r="C50" s="327"/>
      <c r="D50" s="331"/>
      <c r="E50" s="332"/>
      <c r="F50" s="332"/>
      <c r="G50" s="332"/>
      <c r="H50" s="332"/>
      <c r="I50" s="332"/>
      <c r="J50" s="332"/>
      <c r="K50" s="332"/>
      <c r="L50" s="332"/>
      <c r="M50" s="332"/>
      <c r="N50" s="332"/>
      <c r="O50" s="348"/>
      <c r="P50" s="354"/>
      <c r="Q50" s="354"/>
      <c r="R50" s="445"/>
      <c r="S50" s="55"/>
      <c r="T50" s="453"/>
      <c r="U50" s="453"/>
      <c r="V50" s="453"/>
      <c r="W50" s="453"/>
      <c r="X50" s="453"/>
      <c r="Y50" s="453"/>
      <c r="Z50" s="453"/>
      <c r="AA50" s="453"/>
      <c r="AB50" s="56"/>
      <c r="AC50" s="57"/>
      <c r="AD50" s="453"/>
      <c r="AE50" s="453"/>
      <c r="AF50" s="453"/>
      <c r="AG50" s="453"/>
      <c r="AH50" s="453"/>
      <c r="AI50" s="453"/>
      <c r="AJ50" s="453"/>
      <c r="AK50" s="453"/>
      <c r="AL50" s="58"/>
    </row>
    <row r="51" spans="1:71" s="49" customFormat="1" ht="9" customHeight="1" thickBot="1" x14ac:dyDescent="0.2">
      <c r="A51" s="59"/>
      <c r="B51" s="60"/>
      <c r="C51" s="60"/>
      <c r="D51" s="31"/>
      <c r="E51" s="31"/>
      <c r="AA51" s="61"/>
      <c r="AB51" s="61"/>
    </row>
    <row r="52" spans="1:71" s="49" customFormat="1" ht="10.5" customHeight="1" x14ac:dyDescent="0.15">
      <c r="A52" s="341" t="s">
        <v>68</v>
      </c>
      <c r="B52" s="342"/>
      <c r="C52" s="342"/>
      <c r="D52" s="345" t="s">
        <v>69</v>
      </c>
      <c r="E52" s="346"/>
      <c r="F52" s="346"/>
      <c r="G52" s="346"/>
      <c r="H52" s="346"/>
      <c r="I52" s="346"/>
      <c r="J52" s="346"/>
      <c r="K52" s="346"/>
      <c r="L52" s="346"/>
      <c r="M52" s="346"/>
      <c r="N52" s="346"/>
      <c r="O52" s="346"/>
      <c r="P52" s="346"/>
      <c r="Q52" s="346"/>
      <c r="R52" s="346"/>
      <c r="S52" s="346"/>
      <c r="T52" s="346"/>
      <c r="U52" s="346"/>
      <c r="V52" s="346"/>
      <c r="W52" s="346"/>
      <c r="X52" s="346"/>
      <c r="Y52" s="347"/>
      <c r="Z52" s="375" t="s">
        <v>70</v>
      </c>
      <c r="AA52" s="463"/>
      <c r="AB52" s="421" t="s">
        <v>71</v>
      </c>
      <c r="AC52" s="373"/>
      <c r="AD52" s="373"/>
      <c r="AE52" s="373"/>
      <c r="AF52" s="373"/>
      <c r="AG52" s="373"/>
      <c r="AH52" s="374"/>
      <c r="AI52" s="345" t="s">
        <v>72</v>
      </c>
      <c r="AJ52" s="346"/>
      <c r="AK52" s="346"/>
      <c r="AL52" s="346"/>
      <c r="AM52" s="346"/>
      <c r="AN52" s="346"/>
      <c r="AO52" s="346"/>
      <c r="AP52" s="346"/>
      <c r="AQ52" s="398"/>
    </row>
    <row r="53" spans="1:71" s="49" customFormat="1" ht="10.5" customHeight="1" x14ac:dyDescent="0.15">
      <c r="A53" s="437"/>
      <c r="B53" s="377"/>
      <c r="C53" s="377"/>
      <c r="D53" s="328"/>
      <c r="E53" s="329"/>
      <c r="F53" s="329"/>
      <c r="G53" s="329"/>
      <c r="H53" s="329"/>
      <c r="I53" s="329"/>
      <c r="J53" s="329"/>
      <c r="K53" s="329"/>
      <c r="L53" s="329"/>
      <c r="M53" s="329"/>
      <c r="N53" s="329"/>
      <c r="O53" s="329"/>
      <c r="P53" s="329"/>
      <c r="Q53" s="329"/>
      <c r="R53" s="329"/>
      <c r="S53" s="329"/>
      <c r="T53" s="329"/>
      <c r="U53" s="329"/>
      <c r="V53" s="329"/>
      <c r="W53" s="329"/>
      <c r="X53" s="329"/>
      <c r="Y53" s="440"/>
      <c r="Z53" s="379"/>
      <c r="AA53" s="464"/>
      <c r="AB53" s="62" t="s">
        <v>21</v>
      </c>
      <c r="AC53" s="405" t="s">
        <v>22</v>
      </c>
      <c r="AD53" s="406"/>
      <c r="AE53" s="405" t="s">
        <v>23</v>
      </c>
      <c r="AF53" s="406"/>
      <c r="AG53" s="405" t="s">
        <v>24</v>
      </c>
      <c r="AH53" s="406"/>
      <c r="AI53" s="328"/>
      <c r="AJ53" s="329"/>
      <c r="AK53" s="329"/>
      <c r="AL53" s="329"/>
      <c r="AM53" s="329"/>
      <c r="AN53" s="329"/>
      <c r="AO53" s="329"/>
      <c r="AP53" s="329"/>
      <c r="AQ53" s="330"/>
    </row>
    <row r="54" spans="1:71" s="49" customFormat="1" ht="10.5" customHeight="1" x14ac:dyDescent="0.15">
      <c r="A54" s="437"/>
      <c r="B54" s="377"/>
      <c r="C54" s="377"/>
      <c r="D54" s="465" t="s">
        <v>73</v>
      </c>
      <c r="E54" s="466"/>
      <c r="F54" s="466"/>
      <c r="G54" s="466"/>
      <c r="H54" s="466"/>
      <c r="I54" s="466"/>
      <c r="J54" s="466"/>
      <c r="K54" s="466"/>
      <c r="L54" s="466"/>
      <c r="M54" s="466"/>
      <c r="N54" s="466"/>
      <c r="O54" s="466"/>
      <c r="P54" s="466"/>
      <c r="Q54" s="466"/>
      <c r="R54" s="466"/>
      <c r="S54" s="466"/>
      <c r="T54" s="466"/>
      <c r="U54" s="466"/>
      <c r="V54" s="466"/>
      <c r="W54" s="466"/>
      <c r="X54" s="466"/>
      <c r="Y54" s="467"/>
      <c r="Z54" s="490">
        <v>56</v>
      </c>
      <c r="AA54" s="491"/>
      <c r="AB54" s="63">
        <v>57</v>
      </c>
      <c r="AC54" s="64">
        <v>58</v>
      </c>
      <c r="AD54" s="65">
        <v>59</v>
      </c>
      <c r="AE54" s="64">
        <v>60</v>
      </c>
      <c r="AF54" s="65">
        <v>61</v>
      </c>
      <c r="AG54" s="64">
        <v>62</v>
      </c>
      <c r="AH54" s="65">
        <v>63</v>
      </c>
      <c r="AI54" s="328"/>
      <c r="AJ54" s="329"/>
      <c r="AK54" s="329"/>
      <c r="AL54" s="329"/>
      <c r="AM54" s="329"/>
      <c r="AN54" s="329"/>
      <c r="AO54" s="329"/>
      <c r="AP54" s="329"/>
      <c r="AQ54" s="330"/>
    </row>
    <row r="55" spans="1:71" s="49" customFormat="1" ht="10.5" customHeight="1" x14ac:dyDescent="0.15">
      <c r="A55" s="437"/>
      <c r="B55" s="377"/>
      <c r="C55" s="377"/>
      <c r="D55" s="465" t="s">
        <v>74</v>
      </c>
      <c r="E55" s="466"/>
      <c r="F55" s="466"/>
      <c r="G55" s="466"/>
      <c r="H55" s="466"/>
      <c r="I55" s="466"/>
      <c r="J55" s="466"/>
      <c r="K55" s="466"/>
      <c r="L55" s="466"/>
      <c r="M55" s="466"/>
      <c r="N55" s="466"/>
      <c r="O55" s="466"/>
      <c r="P55" s="466"/>
      <c r="Q55" s="466"/>
      <c r="R55" s="466"/>
      <c r="S55" s="466"/>
      <c r="T55" s="466"/>
      <c r="U55" s="466"/>
      <c r="V55" s="466"/>
      <c r="W55" s="466"/>
      <c r="X55" s="466"/>
      <c r="Y55" s="467"/>
      <c r="Z55" s="66"/>
      <c r="AA55" s="32"/>
      <c r="AB55" s="67"/>
      <c r="AC55" s="68"/>
      <c r="AD55" s="69"/>
      <c r="AE55" s="68"/>
      <c r="AF55" s="69"/>
      <c r="AG55" s="68"/>
      <c r="AH55" s="69"/>
      <c r="AI55" s="328"/>
      <c r="AJ55" s="329"/>
      <c r="AK55" s="329"/>
      <c r="AL55" s="329"/>
      <c r="AM55" s="329"/>
      <c r="AN55" s="329"/>
      <c r="AO55" s="329"/>
      <c r="AP55" s="329"/>
      <c r="AQ55" s="330"/>
    </row>
    <row r="56" spans="1:71" s="49" customFormat="1" ht="10.5" customHeight="1" x14ac:dyDescent="0.15">
      <c r="A56" s="437"/>
      <c r="B56" s="377"/>
      <c r="C56" s="377"/>
      <c r="D56" s="465" t="s">
        <v>75</v>
      </c>
      <c r="E56" s="466"/>
      <c r="F56" s="466"/>
      <c r="G56" s="466"/>
      <c r="H56" s="466"/>
      <c r="I56" s="466"/>
      <c r="J56" s="466"/>
      <c r="K56" s="466"/>
      <c r="L56" s="466"/>
      <c r="M56" s="466"/>
      <c r="N56" s="466"/>
      <c r="O56" s="466"/>
      <c r="P56" s="466"/>
      <c r="Q56" s="466"/>
      <c r="R56" s="466"/>
      <c r="S56" s="466"/>
      <c r="T56" s="466"/>
      <c r="U56" s="466"/>
      <c r="V56" s="466"/>
      <c r="W56" s="466"/>
      <c r="X56" s="466"/>
      <c r="Y56" s="467"/>
      <c r="Z56" s="492" t="str">
        <f>IF(N89="","",N89)</f>
        <v/>
      </c>
      <c r="AA56" s="493"/>
      <c r="AB56" s="458" t="str">
        <f>MID($N$90,1,1)</f>
        <v/>
      </c>
      <c r="AC56" s="460" t="str">
        <f>MID($N$90,2,1)</f>
        <v/>
      </c>
      <c r="AD56" s="468" t="str">
        <f>MID($N$90,3,1)</f>
        <v/>
      </c>
      <c r="AE56" s="460" t="str">
        <f>MID($N$90,4,1)</f>
        <v/>
      </c>
      <c r="AF56" s="468" t="str">
        <f>MID($N$90,5,1)</f>
        <v/>
      </c>
      <c r="AG56" s="460" t="str">
        <f>MID($N$90,6,1)</f>
        <v/>
      </c>
      <c r="AH56" s="468" t="str">
        <f>MID($N$90,7,1)</f>
        <v/>
      </c>
      <c r="AI56" s="328"/>
      <c r="AJ56" s="329"/>
      <c r="AK56" s="329"/>
      <c r="AL56" s="329"/>
      <c r="AM56" s="329"/>
      <c r="AN56" s="329"/>
      <c r="AO56" s="329"/>
      <c r="AP56" s="329"/>
      <c r="AQ56" s="330"/>
    </row>
    <row r="57" spans="1:71" s="49" customFormat="1" ht="13.5" customHeight="1" x14ac:dyDescent="0.15">
      <c r="A57" s="437"/>
      <c r="B57" s="377"/>
      <c r="C57" s="377"/>
      <c r="D57" s="70" t="s">
        <v>76</v>
      </c>
      <c r="E57" s="71"/>
      <c r="F57" s="71"/>
      <c r="G57" s="71"/>
      <c r="H57" s="71"/>
      <c r="I57" s="71"/>
      <c r="J57" s="71"/>
      <c r="K57" s="71"/>
      <c r="L57" s="71"/>
      <c r="M57" s="71"/>
      <c r="N57" s="71"/>
      <c r="O57" s="71"/>
      <c r="P57" s="71"/>
      <c r="Q57" s="71"/>
      <c r="R57" s="71"/>
      <c r="S57" s="71"/>
      <c r="T57" s="71"/>
      <c r="U57" s="71"/>
      <c r="V57" s="71"/>
      <c r="W57" s="71"/>
      <c r="X57" s="71"/>
      <c r="Y57" s="71"/>
      <c r="Z57" s="494"/>
      <c r="AA57" s="493"/>
      <c r="AB57" s="459" t="str">
        <f>MID($N$82,1,1)</f>
        <v/>
      </c>
      <c r="AC57" s="461" t="str">
        <f>MID($N$82,2,1)</f>
        <v/>
      </c>
      <c r="AD57" s="469" t="str">
        <f>MID($N$82,3,1)</f>
        <v/>
      </c>
      <c r="AE57" s="461" t="str">
        <f>MID($N$82,4,1)</f>
        <v/>
      </c>
      <c r="AF57" s="469" t="str">
        <f>MID($N$82,5,1)</f>
        <v/>
      </c>
      <c r="AG57" s="461" t="str">
        <f>MID($N$82,6,1)</f>
        <v/>
      </c>
      <c r="AH57" s="469" t="str">
        <f>MID($N$82,7,1)</f>
        <v/>
      </c>
      <c r="AI57" s="328"/>
      <c r="AJ57" s="329"/>
      <c r="AK57" s="329"/>
      <c r="AL57" s="329"/>
      <c r="AM57" s="329"/>
      <c r="AN57" s="329"/>
      <c r="AO57" s="329"/>
      <c r="AP57" s="329"/>
      <c r="AQ57" s="330"/>
    </row>
    <row r="58" spans="1:71" s="49" customFormat="1" ht="13.5" customHeight="1" x14ac:dyDescent="0.15">
      <c r="A58" s="437"/>
      <c r="B58" s="377"/>
      <c r="C58" s="377"/>
      <c r="D58" s="70" t="s">
        <v>77</v>
      </c>
      <c r="E58" s="71"/>
      <c r="F58" s="71"/>
      <c r="G58" s="71"/>
      <c r="H58" s="71"/>
      <c r="I58" s="71"/>
      <c r="J58" s="71"/>
      <c r="K58" s="71"/>
      <c r="L58" s="71"/>
      <c r="M58" s="71"/>
      <c r="N58" s="71"/>
      <c r="O58" s="71"/>
      <c r="P58" s="71"/>
      <c r="Q58" s="71"/>
      <c r="R58" s="71"/>
      <c r="S58" s="71"/>
      <c r="T58" s="71"/>
      <c r="U58" s="71"/>
      <c r="V58" s="71"/>
      <c r="W58" s="71"/>
      <c r="X58" s="71"/>
      <c r="Y58" s="71"/>
      <c r="Z58" s="494"/>
      <c r="AA58" s="493"/>
      <c r="AB58" s="459" t="str">
        <f>MID($N$82,1,1)</f>
        <v/>
      </c>
      <c r="AC58" s="461" t="str">
        <f>MID($N$82,2,1)</f>
        <v/>
      </c>
      <c r="AD58" s="469" t="str">
        <f>MID($N$82,3,1)</f>
        <v/>
      </c>
      <c r="AE58" s="461" t="str">
        <f>MID($N$82,4,1)</f>
        <v/>
      </c>
      <c r="AF58" s="469" t="str">
        <f>MID($N$82,5,1)</f>
        <v/>
      </c>
      <c r="AG58" s="461" t="str">
        <f>MID($N$82,6,1)</f>
        <v/>
      </c>
      <c r="AH58" s="469" t="str">
        <f>MID($N$82,7,1)</f>
        <v/>
      </c>
      <c r="AI58" s="328"/>
      <c r="AJ58" s="329"/>
      <c r="AK58" s="329"/>
      <c r="AL58" s="329"/>
      <c r="AM58" s="329"/>
      <c r="AN58" s="329"/>
      <c r="AO58" s="329"/>
      <c r="AP58" s="329"/>
      <c r="AQ58" s="330"/>
    </row>
    <row r="59" spans="1:71" s="49" customFormat="1" ht="14.25" customHeight="1" thickBot="1" x14ac:dyDescent="0.2">
      <c r="A59" s="344"/>
      <c r="B59" s="326"/>
      <c r="C59" s="326"/>
      <c r="D59" s="72"/>
      <c r="E59" s="73"/>
      <c r="F59" s="73"/>
      <c r="G59" s="73"/>
      <c r="H59" s="73"/>
      <c r="I59" s="73"/>
      <c r="J59" s="73"/>
      <c r="K59" s="73"/>
      <c r="L59" s="73"/>
      <c r="M59" s="73"/>
      <c r="N59" s="73"/>
      <c r="O59" s="73"/>
      <c r="P59" s="73"/>
      <c r="Q59" s="73"/>
      <c r="R59" s="73"/>
      <c r="S59" s="73"/>
      <c r="T59" s="73"/>
      <c r="U59" s="73"/>
      <c r="V59" s="73"/>
      <c r="W59" s="73"/>
      <c r="X59" s="73"/>
      <c r="Y59" s="73"/>
      <c r="Z59" s="74"/>
      <c r="AA59" s="75"/>
      <c r="AB59" s="76"/>
      <c r="AC59" s="77"/>
      <c r="AD59" s="78"/>
      <c r="AE59" s="77"/>
      <c r="AF59" s="78"/>
      <c r="AG59" s="77"/>
      <c r="AH59" s="78"/>
      <c r="AI59" s="331"/>
      <c r="AJ59" s="332"/>
      <c r="AK59" s="332"/>
      <c r="AL59" s="332"/>
      <c r="AM59" s="332"/>
      <c r="AN59" s="332"/>
      <c r="AO59" s="332"/>
      <c r="AP59" s="332"/>
      <c r="AQ59" s="333"/>
    </row>
    <row r="61" spans="1:71" ht="63" customHeight="1" x14ac:dyDescent="0.15">
      <c r="B61" s="102"/>
    </row>
    <row r="62" spans="1:71" ht="18" customHeight="1" x14ac:dyDescent="0.15">
      <c r="B62" s="251" t="s">
        <v>104</v>
      </c>
      <c r="C62" s="251"/>
      <c r="D62" s="251"/>
      <c r="E62" s="251"/>
      <c r="F62" s="251"/>
      <c r="G62" s="251"/>
      <c r="H62" s="251"/>
      <c r="I62" s="251"/>
      <c r="J62" s="251"/>
      <c r="K62" s="251"/>
      <c r="L62" s="102"/>
      <c r="M62" s="102"/>
      <c r="N62" s="103"/>
      <c r="O62" s="103"/>
      <c r="P62" s="103"/>
      <c r="Q62" s="104"/>
      <c r="R62" s="104"/>
      <c r="S62" s="104"/>
    </row>
    <row r="63" spans="1:71" s="79" customFormat="1" ht="18" customHeight="1" x14ac:dyDescent="0.15">
      <c r="B63" s="252" t="s">
        <v>163</v>
      </c>
      <c r="C63" s="252"/>
      <c r="D63" s="252"/>
      <c r="E63" s="252"/>
      <c r="F63" s="256"/>
      <c r="G63" s="256"/>
      <c r="H63" s="256"/>
      <c r="I63" s="256"/>
      <c r="J63" s="256"/>
      <c r="K63" s="256"/>
      <c r="L63" s="124"/>
      <c r="M63" s="124"/>
      <c r="N63" s="462"/>
      <c r="O63" s="462"/>
      <c r="P63" s="462"/>
      <c r="Q63" s="462"/>
      <c r="R63" s="462"/>
      <c r="S63" s="462"/>
      <c r="T63" s="80"/>
      <c r="U63" s="80"/>
      <c r="V63" s="80"/>
      <c r="W63" s="80"/>
      <c r="X63" s="3"/>
      <c r="Y63" s="3"/>
      <c r="Z63" s="3"/>
      <c r="AA63" s="3"/>
      <c r="AB63" s="3"/>
      <c r="AC63" s="3"/>
      <c r="AD63" s="3"/>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row>
    <row r="64" spans="1:71" s="79" customFormat="1" ht="22.5" customHeight="1" x14ac:dyDescent="0.15">
      <c r="B64" s="252" t="s">
        <v>78</v>
      </c>
      <c r="C64" s="252"/>
      <c r="D64" s="252"/>
      <c r="E64" s="252"/>
      <c r="F64" s="256"/>
      <c r="G64" s="256"/>
      <c r="H64" s="256"/>
      <c r="I64" s="256"/>
      <c r="J64" s="256"/>
      <c r="K64" s="256"/>
      <c r="L64" s="80"/>
      <c r="M64" s="80"/>
      <c r="N64" s="485"/>
      <c r="O64" s="486"/>
      <c r="P64" s="486"/>
      <c r="Q64" s="486"/>
      <c r="R64" s="486"/>
      <c r="S64" s="487"/>
      <c r="T64" s="488"/>
      <c r="U64" s="489"/>
      <c r="V64" s="125"/>
      <c r="W64" s="80"/>
      <c r="X64" s="80"/>
      <c r="Y64" s="80"/>
      <c r="Z64" s="80"/>
      <c r="AA64" s="80"/>
      <c r="AB64" s="80"/>
      <c r="AC64" s="80"/>
      <c r="AD64" s="80"/>
      <c r="AE64" s="80"/>
      <c r="AF64" s="80"/>
      <c r="AG64" s="80"/>
      <c r="AH64" s="80"/>
      <c r="AI64" s="80"/>
      <c r="AJ64" s="80"/>
      <c r="AK64" s="82"/>
      <c r="AL64" s="83"/>
      <c r="AM64" s="83"/>
      <c r="AN64" s="83"/>
      <c r="AO64" s="80"/>
      <c r="AP64" s="80"/>
      <c r="AQ64" s="80"/>
      <c r="AR64" s="80"/>
      <c r="AS64" s="80"/>
      <c r="AT64" s="80"/>
      <c r="AU64" s="80"/>
      <c r="AV64" s="80"/>
      <c r="AW64" s="80"/>
      <c r="AX64" s="80"/>
      <c r="AY64" s="80"/>
      <c r="AZ64" s="81"/>
      <c r="BA64" s="81"/>
      <c r="BB64" s="82"/>
      <c r="BC64" s="82"/>
      <c r="BD64" s="82"/>
      <c r="BE64" s="83"/>
      <c r="BF64" s="83"/>
      <c r="BG64" s="83"/>
      <c r="BH64" s="80"/>
      <c r="BI64" s="80"/>
      <c r="BJ64" s="80"/>
      <c r="BK64" s="80"/>
      <c r="BL64" s="80"/>
      <c r="BM64" s="80"/>
      <c r="BN64" s="80"/>
      <c r="BO64" s="80"/>
    </row>
    <row r="65" spans="1:100" s="79" customFormat="1" ht="22.5" customHeight="1" x14ac:dyDescent="0.15">
      <c r="B65" s="252" t="s">
        <v>79</v>
      </c>
      <c r="C65" s="256"/>
      <c r="D65" s="252"/>
      <c r="E65" s="252"/>
      <c r="F65" s="256"/>
      <c r="G65" s="256"/>
      <c r="H65" s="256"/>
      <c r="I65" s="256"/>
      <c r="J65" s="256"/>
      <c r="K65" s="256"/>
      <c r="L65" s="80"/>
      <c r="M65" s="80"/>
      <c r="N65" s="470"/>
      <c r="O65" s="470"/>
      <c r="P65" s="470"/>
      <c r="Q65" s="470"/>
      <c r="R65" s="470"/>
      <c r="S65" s="258" t="s">
        <v>165</v>
      </c>
      <c r="T65" s="80"/>
      <c r="U65" s="80"/>
      <c r="V65" s="80"/>
      <c r="W65" s="80"/>
      <c r="X65" s="80"/>
      <c r="Y65" s="80"/>
      <c r="Z65" s="80"/>
      <c r="AA65" s="80"/>
      <c r="AB65" s="80"/>
      <c r="AC65" s="80"/>
      <c r="AD65" s="80"/>
      <c r="AE65" s="80"/>
      <c r="AF65" s="80"/>
      <c r="AG65" s="86"/>
      <c r="AH65" s="86"/>
      <c r="AI65" s="85"/>
      <c r="AJ65" s="85"/>
      <c r="AK65" s="85"/>
      <c r="AL65" s="80"/>
      <c r="AM65" s="80"/>
      <c r="AN65" s="80"/>
      <c r="AO65" s="80"/>
      <c r="AP65" s="80"/>
      <c r="AQ65" s="80"/>
      <c r="AR65" s="80"/>
      <c r="AS65" s="80"/>
      <c r="AT65" s="80"/>
      <c r="AU65" s="80"/>
      <c r="AV65" s="80"/>
      <c r="AW65" s="80"/>
      <c r="AX65" s="80"/>
      <c r="AY65" s="80"/>
      <c r="AZ65" s="84"/>
      <c r="BA65" s="84"/>
      <c r="BB65" s="85"/>
      <c r="BC65" s="85"/>
      <c r="BD65" s="85"/>
      <c r="BE65" s="80"/>
      <c r="BF65" s="80"/>
      <c r="BG65" s="80"/>
      <c r="BH65" s="80"/>
      <c r="BI65" s="80"/>
      <c r="BJ65" s="80"/>
      <c r="BK65" s="80"/>
      <c r="BL65" s="80"/>
      <c r="BM65" s="80"/>
      <c r="BN65" s="80"/>
      <c r="BO65" s="80"/>
    </row>
    <row r="66" spans="1:100" s="79" customFormat="1" ht="22.5" customHeight="1" x14ac:dyDescent="0.15">
      <c r="B66" s="252" t="s">
        <v>80</v>
      </c>
      <c r="C66" s="256"/>
      <c r="D66" s="252" t="s">
        <v>81</v>
      </c>
      <c r="E66" s="252"/>
      <c r="F66" s="256"/>
      <c r="G66" s="256"/>
      <c r="H66" s="256"/>
      <c r="I66" s="256"/>
      <c r="J66" s="256"/>
      <c r="K66" s="252"/>
      <c r="L66" s="88"/>
      <c r="M66" s="88"/>
      <c r="N66" s="471"/>
      <c r="O66" s="472"/>
      <c r="P66" s="472"/>
      <c r="Q66" s="472"/>
      <c r="R66" s="473"/>
      <c r="S66" s="474"/>
      <c r="T66" s="474"/>
      <c r="U66" s="474"/>
      <c r="V66" s="474"/>
      <c r="W66" s="474"/>
      <c r="X66" s="474"/>
      <c r="Y66" s="475"/>
      <c r="Z66" s="258" t="s">
        <v>166</v>
      </c>
      <c r="AA66" s="80"/>
      <c r="AB66" s="80"/>
      <c r="AC66" s="80"/>
      <c r="AD66" s="80"/>
      <c r="AE66" s="80"/>
      <c r="AF66" s="80"/>
      <c r="AG66" s="109"/>
      <c r="AH66" s="109"/>
      <c r="AI66" s="109"/>
      <c r="AJ66" s="109"/>
      <c r="AK66" s="90"/>
      <c r="AL66" s="90"/>
      <c r="AM66" s="90"/>
      <c r="AN66" s="90"/>
      <c r="AO66" s="90"/>
      <c r="AP66" s="90"/>
      <c r="AQ66" s="90"/>
      <c r="AR66" s="90"/>
      <c r="AS66" s="80"/>
      <c r="AT66" s="80"/>
      <c r="AU66" s="80"/>
      <c r="AV66" s="80"/>
      <c r="AW66" s="80"/>
      <c r="AX66" s="80"/>
      <c r="AY66" s="80"/>
      <c r="AZ66" s="109"/>
      <c r="BA66" s="109"/>
      <c r="BB66" s="109"/>
      <c r="BC66" s="109"/>
      <c r="BD66" s="90"/>
      <c r="BE66" s="90"/>
      <c r="BF66" s="90"/>
      <c r="BG66" s="90"/>
      <c r="BH66" s="90"/>
      <c r="BI66" s="90"/>
      <c r="BJ66" s="90"/>
      <c r="BK66" s="90"/>
      <c r="BL66" s="80"/>
      <c r="BM66" s="80"/>
      <c r="BN66" s="80"/>
      <c r="BO66" s="80"/>
    </row>
    <row r="67" spans="1:100" s="79" customFormat="1" ht="22.5" customHeight="1" x14ac:dyDescent="0.15">
      <c r="B67" s="252"/>
      <c r="C67" s="252" t="s">
        <v>82</v>
      </c>
      <c r="D67" s="256"/>
      <c r="E67" s="256"/>
      <c r="F67" s="256"/>
      <c r="G67" s="252" t="s">
        <v>83</v>
      </c>
      <c r="H67" s="256"/>
      <c r="I67" s="252" t="s">
        <v>84</v>
      </c>
      <c r="J67" s="256"/>
      <c r="K67" s="252"/>
      <c r="L67" s="88"/>
      <c r="M67" s="88"/>
      <c r="N67" s="476"/>
      <c r="O67" s="477"/>
      <c r="P67" s="477"/>
      <c r="Q67" s="477"/>
      <c r="R67" s="477"/>
      <c r="S67" s="478"/>
      <c r="T67" s="476"/>
      <c r="U67" s="477"/>
      <c r="V67" s="477"/>
      <c r="W67" s="477"/>
      <c r="X67" s="477"/>
      <c r="Y67" s="478"/>
      <c r="Z67" s="258" t="s">
        <v>182</v>
      </c>
      <c r="AA67" s="91"/>
      <c r="AB67" s="91"/>
      <c r="AC67" s="91"/>
      <c r="AD67" s="91"/>
      <c r="AE67" s="91"/>
      <c r="AF67" s="91"/>
      <c r="AG67" s="91"/>
      <c r="AH67" s="259" t="s">
        <v>183</v>
      </c>
      <c r="AI67" s="91"/>
      <c r="AJ67" s="91"/>
      <c r="AK67" s="85"/>
      <c r="AL67" s="80"/>
      <c r="AN67" s="91"/>
      <c r="AO67" s="92"/>
      <c r="AP67" s="91"/>
      <c r="AQ67" s="85"/>
      <c r="AR67" s="80"/>
      <c r="AS67" s="80"/>
      <c r="AT67" s="80"/>
      <c r="AU67" s="80"/>
      <c r="AV67" s="80"/>
      <c r="AW67" s="80"/>
      <c r="AX67" s="80"/>
      <c r="AY67" s="80"/>
      <c r="AZ67" s="91"/>
      <c r="BA67" s="91"/>
      <c r="BB67" s="92"/>
      <c r="BC67" s="91"/>
      <c r="BD67" s="85"/>
      <c r="BE67" s="80"/>
      <c r="BF67" s="91"/>
      <c r="BG67" s="91"/>
      <c r="BH67" s="92"/>
      <c r="BI67" s="91"/>
      <c r="BJ67" s="85"/>
      <c r="BK67" s="80"/>
      <c r="BL67" s="80"/>
      <c r="BM67" s="80"/>
      <c r="BN67" s="80"/>
      <c r="BO67" s="80"/>
    </row>
    <row r="68" spans="1:100" s="79" customFormat="1" ht="22.5" customHeight="1" x14ac:dyDescent="0.15">
      <c r="B68" s="252"/>
      <c r="C68" s="252" t="s">
        <v>85</v>
      </c>
      <c r="D68" s="256"/>
      <c r="E68" s="252"/>
      <c r="F68" s="256"/>
      <c r="G68" s="256"/>
      <c r="H68" s="256"/>
      <c r="I68" s="256"/>
      <c r="J68" s="256"/>
      <c r="K68" s="252"/>
      <c r="L68" s="88"/>
      <c r="M68" s="88"/>
      <c r="N68" s="482"/>
      <c r="O68" s="483"/>
      <c r="P68" s="483"/>
      <c r="Q68" s="483"/>
      <c r="R68" s="484"/>
      <c r="S68" s="258" t="s">
        <v>167</v>
      </c>
      <c r="T68" s="126"/>
      <c r="U68" s="126"/>
      <c r="V68" s="126"/>
      <c r="W68" s="126"/>
      <c r="X68" s="126"/>
      <c r="Y68" s="126"/>
      <c r="Z68" s="126"/>
      <c r="AA68" s="126"/>
      <c r="AB68" s="126"/>
      <c r="AC68" s="126"/>
      <c r="AD68" s="126"/>
      <c r="AE68" s="80"/>
      <c r="AF68" s="80"/>
      <c r="AG68" s="86"/>
      <c r="AH68" s="86"/>
      <c r="AI68" s="87"/>
      <c r="AJ68" s="87"/>
      <c r="AK68" s="87"/>
      <c r="AL68" s="80"/>
      <c r="AM68" s="80"/>
      <c r="AN68" s="80"/>
      <c r="AO68" s="80"/>
      <c r="AP68" s="80"/>
      <c r="AQ68" s="80"/>
      <c r="AR68" s="80"/>
      <c r="AS68" s="80"/>
      <c r="AT68" s="80"/>
      <c r="AU68" s="80"/>
      <c r="AV68" s="80"/>
      <c r="AW68" s="80"/>
      <c r="AX68" s="80"/>
      <c r="AY68" s="80"/>
      <c r="AZ68" s="86"/>
      <c r="BA68" s="86"/>
      <c r="BB68" s="87"/>
      <c r="BC68" s="87"/>
      <c r="BD68" s="87"/>
      <c r="BE68" s="134"/>
      <c r="BF68" s="80"/>
      <c r="BG68" s="80"/>
      <c r="BH68" s="80"/>
      <c r="BI68" s="80"/>
      <c r="BJ68" s="80"/>
      <c r="BK68" s="80"/>
      <c r="BL68" s="80"/>
      <c r="BM68" s="80"/>
      <c r="BN68" s="80"/>
      <c r="BO68" s="135"/>
    </row>
    <row r="69" spans="1:100" s="79" customFormat="1" ht="22.5" customHeight="1" x14ac:dyDescent="0.15">
      <c r="B69" s="252"/>
      <c r="C69" s="252" t="s">
        <v>86</v>
      </c>
      <c r="D69" s="256"/>
      <c r="E69" s="252"/>
      <c r="F69" s="256"/>
      <c r="G69" s="256"/>
      <c r="H69" s="256"/>
      <c r="I69" s="256"/>
      <c r="J69" s="256"/>
      <c r="K69" s="252"/>
      <c r="L69" s="88"/>
      <c r="M69" s="88"/>
      <c r="N69" s="131"/>
      <c r="O69" s="258" t="s">
        <v>184</v>
      </c>
      <c r="P69" s="93"/>
      <c r="Q69" s="93"/>
      <c r="R69" s="93"/>
      <c r="S69" s="80"/>
      <c r="T69" s="80"/>
      <c r="U69" s="80"/>
      <c r="V69" s="80"/>
      <c r="W69" s="80"/>
      <c r="X69" s="80"/>
      <c r="Y69" s="80"/>
      <c r="Z69" s="80"/>
      <c r="AA69" s="80"/>
      <c r="AB69" s="80"/>
      <c r="AC69" s="80"/>
      <c r="AD69" s="80"/>
      <c r="AE69" s="80"/>
      <c r="AF69" s="80"/>
      <c r="AG69" s="84"/>
      <c r="AH69" s="85"/>
      <c r="AI69" s="85"/>
      <c r="AJ69" s="85"/>
      <c r="AK69" s="85"/>
      <c r="AL69" s="80"/>
      <c r="AM69" s="80"/>
      <c r="AN69" s="80"/>
      <c r="AO69" s="80"/>
      <c r="AP69" s="80"/>
      <c r="AQ69" s="80"/>
      <c r="AR69" s="80"/>
      <c r="AS69" s="80"/>
      <c r="AT69" s="80"/>
      <c r="AU69" s="80"/>
      <c r="AV69" s="80"/>
      <c r="AW69" s="80"/>
      <c r="AX69" s="80"/>
      <c r="AY69" s="80"/>
      <c r="AZ69" s="84"/>
      <c r="BA69" s="85"/>
      <c r="BB69" s="85"/>
      <c r="BC69" s="85"/>
      <c r="BD69" s="85"/>
      <c r="BE69" s="80"/>
      <c r="BF69" s="80"/>
      <c r="BG69" s="133"/>
      <c r="BH69" s="80"/>
      <c r="BI69" s="80"/>
      <c r="BJ69" s="80"/>
      <c r="BK69" s="80"/>
      <c r="BL69" s="80"/>
      <c r="BM69" s="80"/>
      <c r="BN69" s="80"/>
      <c r="BO69" s="80"/>
    </row>
    <row r="70" spans="1:100" s="79" customFormat="1" ht="22.5" customHeight="1" x14ac:dyDescent="0.15">
      <c r="B70" s="252"/>
      <c r="C70" s="252" t="s">
        <v>88</v>
      </c>
      <c r="D70" s="256"/>
      <c r="E70" s="252"/>
      <c r="F70" s="256"/>
      <c r="G70" s="256"/>
      <c r="H70" s="256"/>
      <c r="I70" s="256"/>
      <c r="J70" s="256"/>
      <c r="K70" s="252"/>
      <c r="L70" s="88"/>
      <c r="M70" s="88"/>
      <c r="N70" s="479"/>
      <c r="O70" s="480"/>
      <c r="P70" s="480"/>
      <c r="Q70" s="480"/>
      <c r="R70" s="481"/>
      <c r="S70" s="258" t="s">
        <v>185</v>
      </c>
      <c r="T70" s="80"/>
      <c r="U70" s="80"/>
      <c r="V70" s="80"/>
      <c r="W70" s="80"/>
      <c r="X70" s="80"/>
      <c r="Y70" s="260" t="s">
        <v>181</v>
      </c>
      <c r="Z70" s="80"/>
      <c r="AA70" s="80"/>
      <c r="AB70" s="80"/>
      <c r="AC70" s="80"/>
      <c r="AD70" s="80"/>
      <c r="AE70" s="80"/>
      <c r="AF70" s="80"/>
      <c r="AG70" s="84"/>
      <c r="AH70" s="90"/>
      <c r="AI70" s="90"/>
      <c r="AJ70" s="90"/>
      <c r="AK70" s="90"/>
      <c r="AL70" s="90"/>
      <c r="AM70" s="80"/>
      <c r="AN70" s="80"/>
      <c r="AO70" s="80"/>
      <c r="AP70" s="80"/>
      <c r="AQ70" s="80"/>
      <c r="AR70" s="80"/>
      <c r="AS70" s="80"/>
      <c r="AT70" s="80"/>
      <c r="AU70" s="80"/>
      <c r="AV70" s="80"/>
      <c r="AW70" s="80"/>
      <c r="AX70" s="80"/>
      <c r="AY70" s="80"/>
      <c r="AZ70" s="84"/>
      <c r="BA70" s="90"/>
      <c r="BB70" s="90"/>
      <c r="BC70" s="90"/>
      <c r="BD70" s="90"/>
      <c r="BE70" s="90"/>
      <c r="BF70" s="80"/>
      <c r="BG70" s="80"/>
      <c r="BH70" s="80"/>
      <c r="BI70" s="80"/>
      <c r="BJ70" s="80"/>
      <c r="BK70" s="80"/>
      <c r="BL70" s="80"/>
      <c r="BM70" s="80"/>
      <c r="BN70" s="80"/>
      <c r="BO70" s="80"/>
    </row>
    <row r="71" spans="1:100" s="79" customFormat="1" ht="22.5" customHeight="1" x14ac:dyDescent="0.15">
      <c r="B71" s="252"/>
      <c r="C71" s="252" t="s">
        <v>89</v>
      </c>
      <c r="D71" s="256"/>
      <c r="E71" s="252"/>
      <c r="F71" s="256"/>
      <c r="G71" s="256"/>
      <c r="H71" s="256"/>
      <c r="I71" s="256"/>
      <c r="J71" s="256"/>
      <c r="K71" s="252"/>
      <c r="L71" s="88"/>
      <c r="M71" s="88"/>
      <c r="N71" s="498"/>
      <c r="O71" s="499"/>
      <c r="P71" s="499"/>
      <c r="Q71" s="499"/>
      <c r="R71" s="474"/>
      <c r="S71" s="474"/>
      <c r="T71" s="474"/>
      <c r="U71" s="474"/>
      <c r="V71" s="474"/>
      <c r="W71" s="474"/>
      <c r="X71" s="474"/>
      <c r="Y71" s="474"/>
      <c r="Z71" s="474"/>
      <c r="AA71" s="474"/>
      <c r="AB71" s="474"/>
      <c r="AC71" s="474"/>
      <c r="AD71" s="474"/>
      <c r="AE71" s="475"/>
      <c r="AF71" s="258" t="s">
        <v>168</v>
      </c>
      <c r="AG71" s="261"/>
      <c r="AH71" s="262"/>
      <c r="AI71" s="262"/>
      <c r="AJ71" s="262"/>
      <c r="AK71" s="262"/>
      <c r="AL71" s="262"/>
      <c r="AM71" s="254"/>
      <c r="AN71" s="254"/>
      <c r="AO71" s="254"/>
      <c r="AP71" s="254"/>
      <c r="AQ71" s="254"/>
      <c r="AR71" s="254"/>
      <c r="AS71" s="254"/>
      <c r="AT71" s="254"/>
      <c r="AU71" s="254"/>
      <c r="AV71" s="254"/>
      <c r="AW71" s="254"/>
      <c r="AX71" s="254"/>
      <c r="AY71" s="254"/>
      <c r="AZ71" s="261"/>
      <c r="BA71" s="262"/>
      <c r="BB71" s="262"/>
      <c r="BC71" s="262"/>
      <c r="BD71" s="262"/>
      <c r="BE71" s="262"/>
      <c r="BF71" s="262"/>
      <c r="BG71" s="262"/>
      <c r="BH71" s="262"/>
      <c r="BI71" s="262"/>
      <c r="BJ71" s="262"/>
      <c r="BK71" s="262"/>
      <c r="BL71" s="262"/>
      <c r="BM71" s="262"/>
      <c r="BN71" s="262"/>
      <c r="BO71" s="262"/>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row>
    <row r="72" spans="1:100" s="79" customFormat="1" ht="22.5" customHeight="1" x14ac:dyDescent="0.15">
      <c r="B72" s="252"/>
      <c r="C72" s="252" t="s">
        <v>90</v>
      </c>
      <c r="D72" s="256"/>
      <c r="E72" s="252"/>
      <c r="F72" s="256"/>
      <c r="G72" s="256"/>
      <c r="H72" s="256"/>
      <c r="I72" s="256"/>
      <c r="J72" s="256"/>
      <c r="K72" s="252"/>
      <c r="L72" s="88"/>
      <c r="M72" s="88"/>
      <c r="N72" s="507"/>
      <c r="O72" s="495"/>
      <c r="P72" s="495"/>
      <c r="Q72" s="495"/>
      <c r="R72" s="495"/>
      <c r="S72" s="495"/>
      <c r="T72" s="495"/>
      <c r="U72" s="495"/>
      <c r="V72" s="495"/>
      <c r="W72" s="495"/>
      <c r="X72" s="495"/>
      <c r="Y72" s="495"/>
      <c r="Z72" s="495"/>
      <c r="AA72" s="495"/>
      <c r="AB72" s="495"/>
      <c r="AC72" s="495"/>
      <c r="AD72" s="495"/>
      <c r="AE72" s="496"/>
      <c r="AF72" s="258" t="s">
        <v>170</v>
      </c>
      <c r="AG72" s="261"/>
      <c r="AH72" s="262"/>
      <c r="AI72" s="262"/>
      <c r="AJ72" s="262"/>
      <c r="AK72" s="262"/>
      <c r="AL72" s="262"/>
      <c r="AM72" s="254"/>
      <c r="AN72" s="254"/>
      <c r="AO72" s="254"/>
      <c r="AP72" s="254"/>
      <c r="AQ72" s="254"/>
      <c r="AR72" s="254"/>
      <c r="AS72" s="254"/>
      <c r="AT72" s="254"/>
      <c r="AU72" s="254"/>
      <c r="AV72" s="254"/>
      <c r="AW72" s="254"/>
      <c r="AX72" s="254"/>
      <c r="AY72" s="254"/>
      <c r="AZ72" s="261"/>
      <c r="BA72" s="261"/>
      <c r="BB72" s="262"/>
      <c r="BC72" s="262"/>
      <c r="BD72" s="262"/>
      <c r="BE72" s="262"/>
      <c r="BF72" s="262"/>
      <c r="BG72" s="262"/>
      <c r="BH72" s="262"/>
      <c r="BI72" s="262"/>
      <c r="BJ72" s="262"/>
      <c r="BK72" s="262"/>
      <c r="BL72" s="262"/>
      <c r="BM72" s="262"/>
      <c r="BN72" s="262"/>
      <c r="BO72" s="262"/>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row>
    <row r="73" spans="1:100" s="79" customFormat="1" ht="22.5" customHeight="1" x14ac:dyDescent="0.15">
      <c r="B73" s="252"/>
      <c r="C73" s="252" t="s">
        <v>91</v>
      </c>
      <c r="D73" s="256"/>
      <c r="E73" s="252"/>
      <c r="F73" s="256"/>
      <c r="G73" s="256"/>
      <c r="H73" s="256"/>
      <c r="I73" s="256"/>
      <c r="J73" s="256"/>
      <c r="K73" s="252"/>
      <c r="L73" s="88"/>
      <c r="M73" s="88"/>
      <c r="N73" s="508"/>
      <c r="O73" s="509"/>
      <c r="P73" s="509"/>
      <c r="Q73" s="509"/>
      <c r="R73" s="509"/>
      <c r="S73" s="509"/>
      <c r="T73" s="509"/>
      <c r="U73" s="509"/>
      <c r="V73" s="509"/>
      <c r="W73" s="509"/>
      <c r="X73" s="509"/>
      <c r="Y73" s="509"/>
      <c r="Z73" s="509"/>
      <c r="AA73" s="509"/>
      <c r="AB73" s="509"/>
      <c r="AC73" s="509"/>
      <c r="AD73" s="509"/>
      <c r="AE73" s="510"/>
      <c r="AF73" s="258" t="s">
        <v>171</v>
      </c>
      <c r="AG73" s="261"/>
      <c r="AH73" s="262"/>
      <c r="AI73" s="262"/>
      <c r="AJ73" s="262"/>
      <c r="AK73" s="262"/>
      <c r="AL73" s="262"/>
      <c r="AM73" s="254"/>
      <c r="AN73" s="254"/>
      <c r="AO73" s="254"/>
      <c r="AP73" s="254"/>
      <c r="AQ73" s="254"/>
      <c r="AR73" s="254"/>
      <c r="AS73" s="254"/>
      <c r="AT73" s="254"/>
      <c r="AU73" s="254"/>
      <c r="AV73" s="254"/>
      <c r="AW73" s="254"/>
      <c r="AX73" s="254"/>
      <c r="AY73" s="261"/>
      <c r="AZ73" s="261"/>
      <c r="BA73" s="261"/>
      <c r="BB73" s="261"/>
      <c r="BC73" s="261"/>
      <c r="BD73" s="261"/>
      <c r="BE73" s="261"/>
      <c r="BF73" s="261"/>
      <c r="BG73" s="261"/>
      <c r="BH73" s="261"/>
      <c r="BI73" s="262"/>
      <c r="BJ73" s="262"/>
      <c r="BK73" s="262"/>
      <c r="BL73" s="262"/>
      <c r="BM73" s="262"/>
      <c r="BN73" s="262"/>
      <c r="BO73" s="262"/>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row>
    <row r="74" spans="1:100" s="79" customFormat="1" ht="22.5" customHeight="1" x14ac:dyDescent="0.15">
      <c r="B74" s="252"/>
      <c r="C74" s="252" t="s">
        <v>92</v>
      </c>
      <c r="D74" s="256"/>
      <c r="E74" s="252"/>
      <c r="F74" s="256"/>
      <c r="G74" s="256"/>
      <c r="H74" s="256"/>
      <c r="I74" s="256"/>
      <c r="J74" s="256"/>
      <c r="K74" s="252"/>
      <c r="L74" s="88"/>
      <c r="M74" s="88"/>
      <c r="N74" s="498"/>
      <c r="O74" s="499"/>
      <c r="P74" s="499"/>
      <c r="Q74" s="499"/>
      <c r="R74" s="499"/>
      <c r="S74" s="499"/>
      <c r="T74" s="499"/>
      <c r="U74" s="499"/>
      <c r="V74" s="499"/>
      <c r="W74" s="499"/>
      <c r="X74" s="499"/>
      <c r="Y74" s="499"/>
      <c r="Z74" s="499"/>
      <c r="AA74" s="499"/>
      <c r="AB74" s="499"/>
      <c r="AC74" s="499"/>
      <c r="AD74" s="499"/>
      <c r="AE74" s="500"/>
      <c r="AF74" s="258" t="s">
        <v>172</v>
      </c>
      <c r="AG74" s="261"/>
      <c r="AH74" s="261"/>
      <c r="AI74" s="262"/>
      <c r="AJ74" s="262"/>
      <c r="AK74" s="262"/>
      <c r="AL74" s="262"/>
      <c r="AM74" s="262"/>
      <c r="AN74" s="262"/>
      <c r="AO74" s="262"/>
      <c r="AP74" s="262"/>
      <c r="AQ74" s="262"/>
      <c r="AR74" s="262"/>
      <c r="AS74" s="262"/>
      <c r="AT74" s="262"/>
      <c r="AU74" s="262"/>
      <c r="AV74" s="262"/>
      <c r="AW74" s="254"/>
      <c r="AX74" s="254"/>
      <c r="AY74" s="254"/>
      <c r="AZ74" s="261"/>
      <c r="BA74" s="261"/>
      <c r="BB74" s="262"/>
      <c r="BC74" s="262"/>
      <c r="BD74" s="262"/>
      <c r="BE74" s="262"/>
      <c r="BF74" s="262"/>
      <c r="BG74" s="262"/>
      <c r="BH74" s="262"/>
      <c r="BI74" s="262"/>
      <c r="BJ74" s="262"/>
      <c r="BK74" s="262"/>
      <c r="BL74" s="262"/>
      <c r="BM74" s="262"/>
      <c r="BN74" s="262"/>
      <c r="BO74" s="262"/>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row>
    <row r="75" spans="1:100" s="79" customFormat="1" ht="30" customHeight="1" x14ac:dyDescent="0.15">
      <c r="B75" s="252"/>
      <c r="C75" s="252" t="s">
        <v>93</v>
      </c>
      <c r="D75" s="256"/>
      <c r="E75" s="252"/>
      <c r="F75" s="256"/>
      <c r="G75" s="256"/>
      <c r="H75" s="256"/>
      <c r="I75" s="256"/>
      <c r="J75" s="256"/>
      <c r="K75" s="252" t="s">
        <v>173</v>
      </c>
      <c r="L75" s="88"/>
      <c r="M75" s="127"/>
      <c r="N75" s="498"/>
      <c r="O75" s="499"/>
      <c r="P75" s="499"/>
      <c r="Q75" s="499"/>
      <c r="R75" s="499"/>
      <c r="S75" s="499"/>
      <c r="T75" s="499"/>
      <c r="U75" s="499"/>
      <c r="V75" s="499"/>
      <c r="W75" s="499"/>
      <c r="X75" s="499"/>
      <c r="Y75" s="499"/>
      <c r="Z75" s="499"/>
      <c r="AA75" s="499"/>
      <c r="AB75" s="499"/>
      <c r="AC75" s="499"/>
      <c r="AD75" s="499"/>
      <c r="AE75" s="500"/>
      <c r="AF75" s="505" t="s">
        <v>204</v>
      </c>
      <c r="AG75" s="506"/>
      <c r="AH75" s="506"/>
      <c r="AI75" s="506"/>
      <c r="AJ75" s="506"/>
      <c r="AK75" s="506"/>
      <c r="AL75" s="506"/>
      <c r="AM75" s="506"/>
      <c r="AN75" s="506"/>
      <c r="AO75" s="506"/>
      <c r="AP75" s="506"/>
      <c r="AQ75" s="506"/>
      <c r="AR75" s="506"/>
      <c r="AS75" s="506"/>
      <c r="AT75" s="506"/>
      <c r="AU75" s="506"/>
      <c r="AV75" s="506"/>
      <c r="AW75" s="506"/>
      <c r="AX75" s="506"/>
      <c r="AY75" s="506"/>
      <c r="AZ75" s="506"/>
      <c r="BA75" s="506"/>
      <c r="BB75" s="506"/>
      <c r="BC75" s="506"/>
      <c r="BD75" s="506"/>
      <c r="BE75" s="506"/>
      <c r="BF75" s="506"/>
      <c r="BG75" s="506"/>
      <c r="BH75" s="506"/>
      <c r="BI75" s="506"/>
      <c r="BJ75" s="506"/>
      <c r="BK75" s="506"/>
      <c r="BL75" s="506"/>
      <c r="BM75" s="506"/>
      <c r="BN75" s="506"/>
      <c r="BO75" s="506"/>
      <c r="BP75" s="506"/>
      <c r="BQ75" s="506"/>
      <c r="BR75" s="506"/>
      <c r="BS75" s="506"/>
      <c r="BT75" s="506"/>
      <c r="BU75" s="506"/>
      <c r="BV75" s="506"/>
      <c r="BW75" s="506"/>
      <c r="BX75" s="506"/>
      <c r="BY75" s="506"/>
      <c r="BZ75" s="506"/>
      <c r="CA75" s="506"/>
      <c r="CB75" s="506"/>
      <c r="CC75" s="506"/>
      <c r="CD75" s="506"/>
      <c r="CE75" s="506"/>
      <c r="CF75" s="506"/>
      <c r="CG75" s="506"/>
      <c r="CH75" s="506"/>
      <c r="CI75" s="506"/>
      <c r="CJ75" s="506"/>
      <c r="CK75" s="506"/>
      <c r="CL75" s="506"/>
      <c r="CM75" s="506"/>
      <c r="CN75" s="506"/>
      <c r="CO75" s="506"/>
      <c r="CP75" s="506"/>
      <c r="CQ75" s="506"/>
      <c r="CR75" s="506"/>
      <c r="CS75" s="506"/>
      <c r="CT75" s="506"/>
      <c r="CU75" s="506"/>
      <c r="CV75" s="506"/>
    </row>
    <row r="76" spans="1:100" s="79" customFormat="1" ht="30" customHeight="1" x14ac:dyDescent="0.15">
      <c r="B76" s="252"/>
      <c r="C76" s="252" t="s">
        <v>94</v>
      </c>
      <c r="D76" s="256"/>
      <c r="E76" s="252"/>
      <c r="F76" s="256"/>
      <c r="G76" s="256"/>
      <c r="H76" s="256"/>
      <c r="I76" s="256"/>
      <c r="J76" s="256"/>
      <c r="K76" s="252"/>
      <c r="L76" s="88"/>
      <c r="M76" s="88"/>
      <c r="N76" s="498"/>
      <c r="O76" s="499"/>
      <c r="P76" s="499"/>
      <c r="Q76" s="499"/>
      <c r="R76" s="499"/>
      <c r="S76" s="499"/>
      <c r="T76" s="499"/>
      <c r="U76" s="499"/>
      <c r="V76" s="499"/>
      <c r="W76" s="499"/>
      <c r="X76" s="499"/>
      <c r="Y76" s="499"/>
      <c r="Z76" s="499"/>
      <c r="AA76" s="499"/>
      <c r="AB76" s="499"/>
      <c r="AC76" s="499"/>
      <c r="AD76" s="499"/>
      <c r="AE76" s="500"/>
      <c r="AF76" s="511" t="s">
        <v>205</v>
      </c>
      <c r="AG76" s="512"/>
      <c r="AH76" s="512"/>
      <c r="AI76" s="512"/>
      <c r="AJ76" s="512"/>
      <c r="AK76" s="512"/>
      <c r="AL76" s="512"/>
      <c r="AM76" s="512"/>
      <c r="AN76" s="512"/>
      <c r="AO76" s="512"/>
      <c r="AP76" s="512"/>
      <c r="AQ76" s="512"/>
      <c r="AR76" s="512"/>
      <c r="AS76" s="512"/>
      <c r="AT76" s="512"/>
      <c r="AU76" s="512"/>
      <c r="AV76" s="512"/>
      <c r="AW76" s="512"/>
      <c r="AX76" s="512"/>
      <c r="AY76" s="512"/>
      <c r="AZ76" s="512"/>
      <c r="BA76" s="512"/>
      <c r="BB76" s="512"/>
      <c r="BC76" s="512"/>
      <c r="BD76" s="512"/>
      <c r="BE76" s="512"/>
      <c r="BF76" s="512"/>
      <c r="BG76" s="512"/>
      <c r="BH76" s="512"/>
      <c r="BI76" s="512"/>
      <c r="BJ76" s="512"/>
      <c r="BK76" s="512"/>
      <c r="BL76" s="512"/>
      <c r="BM76" s="512"/>
      <c r="BN76" s="512"/>
      <c r="BO76" s="512"/>
      <c r="BP76" s="512"/>
      <c r="BQ76" s="512"/>
      <c r="BR76" s="512"/>
      <c r="BS76" s="512"/>
      <c r="BT76" s="512"/>
      <c r="BU76" s="512"/>
      <c r="BV76" s="512"/>
      <c r="BW76" s="512"/>
      <c r="BX76" s="512"/>
      <c r="BY76" s="512"/>
      <c r="BZ76" s="512"/>
      <c r="CA76" s="512"/>
      <c r="CB76" s="512"/>
      <c r="CC76" s="512"/>
      <c r="CD76" s="512"/>
      <c r="CE76" s="512"/>
      <c r="CF76" s="512"/>
      <c r="CG76" s="512"/>
      <c r="CH76" s="512"/>
      <c r="CI76" s="512"/>
      <c r="CJ76" s="512"/>
      <c r="CK76" s="512"/>
      <c r="CL76" s="512"/>
      <c r="CM76" s="512"/>
      <c r="CN76" s="512"/>
    </row>
    <row r="77" spans="1:100" ht="18" customHeight="1" x14ac:dyDescent="0.15">
      <c r="A77" s="79"/>
      <c r="B77" s="252" t="s">
        <v>95</v>
      </c>
      <c r="C77" s="252"/>
      <c r="D77" s="256"/>
      <c r="E77" s="252"/>
      <c r="F77" s="256"/>
      <c r="G77" s="256"/>
      <c r="H77" s="256"/>
      <c r="I77" s="256"/>
      <c r="J77" s="256"/>
      <c r="K77" s="252"/>
      <c r="L77" s="88"/>
      <c r="M77" s="88"/>
      <c r="N77" s="503"/>
      <c r="O77" s="504"/>
      <c r="P77" s="264" t="s">
        <v>187</v>
      </c>
      <c r="Q77" s="94"/>
      <c r="R77" s="94"/>
      <c r="S77" s="94"/>
      <c r="T77" s="94"/>
      <c r="U77" s="94"/>
      <c r="V77" s="94"/>
      <c r="W77" s="94"/>
      <c r="X77" s="94"/>
      <c r="Y77" s="94"/>
      <c r="Z77" s="95"/>
      <c r="AA77" s="95"/>
      <c r="AB77" s="95"/>
      <c r="AC77" s="95"/>
      <c r="AD77" s="95"/>
      <c r="AE77" s="95"/>
      <c r="AF77" s="96"/>
      <c r="AG77" s="97"/>
      <c r="AH77" s="97"/>
      <c r="AI77" s="98"/>
      <c r="AJ77" s="98"/>
      <c r="AK77" s="98"/>
      <c r="AL77" s="98"/>
      <c r="AM77" s="98"/>
      <c r="AN77" s="98"/>
      <c r="AO77" s="98"/>
      <c r="AP77" s="99"/>
      <c r="AQ77" s="99"/>
    </row>
    <row r="78" spans="1:100" ht="18" customHeight="1" x14ac:dyDescent="0.15">
      <c r="A78" s="79"/>
      <c r="B78" s="252" t="s">
        <v>96</v>
      </c>
      <c r="C78" s="252"/>
      <c r="D78" s="256"/>
      <c r="E78" s="252"/>
      <c r="F78" s="256"/>
      <c r="G78" s="256"/>
      <c r="H78" s="256"/>
      <c r="I78" s="256"/>
      <c r="J78" s="256"/>
      <c r="K78" s="252"/>
      <c r="L78" s="88"/>
      <c r="M78" s="88"/>
      <c r="N78" s="503"/>
      <c r="O78" s="504"/>
      <c r="P78" s="264" t="s">
        <v>186</v>
      </c>
      <c r="Q78" s="94"/>
      <c r="R78" s="94"/>
      <c r="S78" s="94"/>
      <c r="T78" s="94"/>
      <c r="U78" s="94"/>
      <c r="V78" s="94"/>
      <c r="W78" s="94"/>
      <c r="X78" s="94"/>
      <c r="Y78" s="94"/>
      <c r="Z78" s="95"/>
      <c r="AA78" s="95"/>
      <c r="AB78" s="95"/>
      <c r="AC78" s="95"/>
      <c r="AD78" s="95"/>
      <c r="AE78" s="95"/>
      <c r="AF78" s="96"/>
      <c r="AG78" s="97"/>
      <c r="AH78" s="97"/>
      <c r="AI78" s="98"/>
      <c r="AJ78" s="98"/>
      <c r="AK78" s="98"/>
      <c r="AL78" s="98"/>
      <c r="AM78" s="98"/>
      <c r="AN78" s="98"/>
      <c r="AO78" s="98"/>
      <c r="AP78" s="99"/>
      <c r="AQ78" s="99"/>
    </row>
    <row r="79" spans="1:100" s="79" customFormat="1" ht="22.5" customHeight="1" x14ac:dyDescent="0.15">
      <c r="B79" s="253" t="s">
        <v>188</v>
      </c>
      <c r="C79" s="254"/>
      <c r="D79" s="254"/>
      <c r="E79" s="254"/>
      <c r="F79" s="254"/>
      <c r="G79" s="254"/>
      <c r="H79" s="254"/>
      <c r="I79" s="254"/>
      <c r="J79" s="254"/>
      <c r="K79" s="254"/>
      <c r="L79" s="80"/>
      <c r="M79" s="80"/>
      <c r="O79" s="80"/>
      <c r="P79" s="80"/>
      <c r="Q79" s="80"/>
      <c r="R79" s="80"/>
      <c r="S79" s="80"/>
      <c r="T79" s="80"/>
      <c r="U79" s="80"/>
      <c r="V79" s="80"/>
      <c r="W79" s="80"/>
      <c r="X79" s="80"/>
      <c r="Y79" s="80"/>
      <c r="Z79" s="80"/>
      <c r="AA79" s="80"/>
      <c r="AB79" s="80"/>
      <c r="AC79" s="80"/>
      <c r="AD79" s="80"/>
      <c r="AE79" s="80"/>
      <c r="AF79" s="80"/>
      <c r="AG79" s="84"/>
      <c r="AH79" s="90"/>
      <c r="AI79" s="90"/>
      <c r="AJ79" s="90"/>
      <c r="AK79" s="90"/>
      <c r="AL79" s="90"/>
      <c r="AM79" s="80"/>
      <c r="AN79" s="80"/>
      <c r="AO79" s="80"/>
      <c r="AP79" s="80"/>
      <c r="AQ79" s="80"/>
      <c r="AR79" s="80"/>
      <c r="AS79" s="80"/>
      <c r="AT79" s="80"/>
      <c r="AU79" s="80"/>
      <c r="AV79" s="80"/>
      <c r="AW79" s="80"/>
      <c r="AX79" s="80"/>
      <c r="AY79" s="80"/>
      <c r="AZ79" s="84"/>
      <c r="BA79" s="90"/>
      <c r="BB79" s="90"/>
      <c r="BC79" s="90"/>
      <c r="BD79" s="90"/>
      <c r="BE79" s="90"/>
      <c r="BF79" s="80"/>
      <c r="BG79" s="80"/>
      <c r="BH79" s="80"/>
      <c r="BI79" s="80"/>
      <c r="BJ79" s="80"/>
      <c r="BK79" s="80"/>
      <c r="BL79" s="80"/>
      <c r="BM79" s="80"/>
      <c r="BN79" s="80"/>
      <c r="BO79" s="80"/>
    </row>
    <row r="80" spans="1:100" ht="18" customHeight="1" x14ac:dyDescent="0.15">
      <c r="A80" s="79"/>
      <c r="B80" s="252" t="s">
        <v>97</v>
      </c>
      <c r="C80" s="256"/>
      <c r="D80" s="252" t="s">
        <v>98</v>
      </c>
      <c r="E80" s="252"/>
      <c r="F80" s="256"/>
      <c r="G80" s="256"/>
      <c r="H80" s="256"/>
      <c r="I80" s="256"/>
      <c r="J80" s="256"/>
      <c r="K80" s="252"/>
      <c r="L80" s="88"/>
      <c r="M80" s="88"/>
      <c r="N80" s="498"/>
      <c r="O80" s="499"/>
      <c r="P80" s="499"/>
      <c r="Q80" s="499"/>
      <c r="R80" s="474"/>
      <c r="S80" s="474"/>
      <c r="T80" s="474"/>
      <c r="U80" s="474"/>
      <c r="V80" s="474"/>
      <c r="W80" s="474"/>
      <c r="X80" s="474"/>
      <c r="Y80" s="475"/>
      <c r="Z80" s="258" t="s">
        <v>166</v>
      </c>
      <c r="AA80" s="80"/>
      <c r="AB80" s="80"/>
      <c r="AC80" s="80"/>
      <c r="AD80" s="80"/>
      <c r="AE80" s="80"/>
      <c r="AF80" s="80"/>
      <c r="AG80" s="89"/>
      <c r="AH80" s="89"/>
      <c r="AI80" s="89"/>
      <c r="AJ80" s="89"/>
      <c r="AK80" s="90"/>
      <c r="AL80" s="90"/>
      <c r="AM80" s="90"/>
      <c r="AN80" s="90"/>
      <c r="AO80" s="90"/>
    </row>
    <row r="81" spans="1:41" ht="18" customHeight="1" x14ac:dyDescent="0.15">
      <c r="A81" s="79"/>
      <c r="B81" s="252"/>
      <c r="C81" s="252" t="s">
        <v>82</v>
      </c>
      <c r="D81" s="256"/>
      <c r="E81" s="256"/>
      <c r="F81" s="256"/>
      <c r="G81" s="252" t="s">
        <v>83</v>
      </c>
      <c r="H81" s="256"/>
      <c r="I81" s="257" t="s">
        <v>84</v>
      </c>
      <c r="J81" s="256"/>
      <c r="K81" s="252"/>
      <c r="L81" s="88"/>
      <c r="M81" s="88"/>
      <c r="N81" s="476"/>
      <c r="O81" s="474"/>
      <c r="P81" s="474"/>
      <c r="Q81" s="474"/>
      <c r="R81" s="474"/>
      <c r="S81" s="475"/>
      <c r="T81" s="476"/>
      <c r="U81" s="474"/>
      <c r="V81" s="474"/>
      <c r="W81" s="474"/>
      <c r="X81" s="474"/>
      <c r="Y81" s="475"/>
      <c r="Z81" s="264" t="s">
        <v>208</v>
      </c>
      <c r="AA81" s="80"/>
      <c r="AB81" s="80"/>
      <c r="AC81" s="80"/>
      <c r="AD81" s="80"/>
      <c r="AE81" s="80"/>
      <c r="AF81" s="80"/>
      <c r="AG81" s="91"/>
      <c r="AH81" s="91"/>
      <c r="AI81" s="92"/>
      <c r="AJ81" s="91"/>
      <c r="AK81" s="85"/>
      <c r="AL81" s="80"/>
      <c r="AM81" s="91"/>
      <c r="AN81" s="91"/>
      <c r="AO81" s="92"/>
    </row>
    <row r="82" spans="1:41" ht="18" customHeight="1" x14ac:dyDescent="0.15">
      <c r="A82" s="79"/>
      <c r="B82" s="252"/>
      <c r="C82" s="252" t="s">
        <v>85</v>
      </c>
      <c r="D82" s="256"/>
      <c r="E82" s="252"/>
      <c r="F82" s="256"/>
      <c r="G82" s="256"/>
      <c r="H82" s="256"/>
      <c r="I82" s="256"/>
      <c r="J82" s="256"/>
      <c r="K82" s="252"/>
      <c r="L82" s="88"/>
      <c r="M82" s="88"/>
      <c r="N82" s="482"/>
      <c r="O82" s="483"/>
      <c r="P82" s="495"/>
      <c r="Q82" s="495"/>
      <c r="R82" s="496"/>
      <c r="S82" s="258" t="s">
        <v>167</v>
      </c>
      <c r="T82" s="80"/>
      <c r="U82" s="80"/>
      <c r="V82" s="80"/>
      <c r="W82" s="80"/>
      <c r="X82" s="80"/>
      <c r="Y82" s="80"/>
      <c r="Z82" s="80"/>
      <c r="AA82" s="80"/>
      <c r="AB82" s="80"/>
      <c r="AC82" s="80"/>
      <c r="AD82" s="80"/>
      <c r="AE82" s="80"/>
      <c r="AF82" s="80"/>
      <c r="AG82" s="86"/>
      <c r="AH82" s="86"/>
      <c r="AI82" s="87"/>
      <c r="AJ82" s="87"/>
      <c r="AK82" s="87"/>
      <c r="AL82" s="80"/>
      <c r="AM82" s="80"/>
      <c r="AN82" s="80"/>
      <c r="AO82" s="80"/>
    </row>
    <row r="83" spans="1:41" ht="18" customHeight="1" x14ac:dyDescent="0.15">
      <c r="A83" s="79"/>
      <c r="B83" s="252"/>
      <c r="C83" s="252" t="s">
        <v>87</v>
      </c>
      <c r="D83" s="256"/>
      <c r="E83" s="252"/>
      <c r="F83" s="256"/>
      <c r="G83" s="256"/>
      <c r="H83" s="256"/>
      <c r="I83" s="256"/>
      <c r="J83" s="256"/>
      <c r="K83" s="252"/>
      <c r="L83" s="88"/>
      <c r="M83" s="88"/>
      <c r="N83" s="497"/>
      <c r="O83" s="474"/>
      <c r="P83" s="474"/>
      <c r="Q83" s="474"/>
      <c r="R83" s="474"/>
      <c r="S83" s="475"/>
      <c r="T83" s="258" t="s">
        <v>207</v>
      </c>
      <c r="U83" s="80"/>
      <c r="V83" s="80"/>
      <c r="W83" s="80"/>
      <c r="X83" s="80"/>
      <c r="Y83" s="80"/>
      <c r="Z83" s="80"/>
      <c r="AA83" s="80"/>
      <c r="AB83" s="80"/>
      <c r="AC83" s="80"/>
      <c r="AD83" s="80"/>
      <c r="AE83" s="80"/>
      <c r="AF83" s="80"/>
      <c r="AG83" s="84"/>
      <c r="AH83" s="90"/>
      <c r="AI83" s="90"/>
      <c r="AJ83" s="90"/>
      <c r="AK83" s="90"/>
      <c r="AL83" s="90"/>
      <c r="AM83" s="80"/>
      <c r="AN83" s="80"/>
      <c r="AO83" s="80"/>
    </row>
    <row r="84" spans="1:41" ht="18" customHeight="1" x14ac:dyDescent="0.15">
      <c r="A84" s="79"/>
      <c r="B84" s="252" t="s">
        <v>105</v>
      </c>
      <c r="C84" s="252"/>
      <c r="D84" s="256"/>
      <c r="E84" s="252"/>
      <c r="F84" s="256"/>
      <c r="G84" s="256"/>
      <c r="H84" s="256"/>
      <c r="I84" s="256"/>
      <c r="J84" s="256"/>
      <c r="K84" s="252"/>
      <c r="L84" s="88"/>
      <c r="M84" s="88"/>
      <c r="N84" s="503"/>
      <c r="O84" s="504"/>
      <c r="P84" s="264" t="s">
        <v>209</v>
      </c>
      <c r="R84" s="100"/>
      <c r="S84" s="100"/>
      <c r="T84" s="100"/>
      <c r="U84" s="100"/>
      <c r="V84" s="100"/>
      <c r="W84" s="100"/>
      <c r="X84" s="100"/>
      <c r="Y84" s="100"/>
      <c r="Z84" s="101"/>
      <c r="AA84" s="101"/>
      <c r="AB84" s="101"/>
      <c r="AC84" s="101"/>
      <c r="AD84" s="101"/>
      <c r="AE84" s="101"/>
      <c r="AF84" s="80"/>
      <c r="AG84" s="84"/>
      <c r="AH84" s="84"/>
      <c r="AI84" s="90"/>
      <c r="AJ84" s="90"/>
      <c r="AK84" s="90"/>
      <c r="AL84" s="90"/>
      <c r="AM84" s="90"/>
      <c r="AN84" s="90"/>
      <c r="AO84" s="90"/>
    </row>
    <row r="85" spans="1:41" ht="18" customHeight="1" x14ac:dyDescent="0.15">
      <c r="A85" s="79"/>
      <c r="B85" s="252" t="s">
        <v>99</v>
      </c>
      <c r="C85" s="252"/>
      <c r="D85" s="256"/>
      <c r="E85" s="252"/>
      <c r="F85" s="256"/>
      <c r="G85" s="256"/>
      <c r="H85" s="256"/>
      <c r="I85" s="256"/>
      <c r="J85" s="256"/>
      <c r="K85" s="252"/>
      <c r="L85" s="88"/>
      <c r="M85" s="88"/>
      <c r="N85" s="503"/>
      <c r="O85" s="504"/>
      <c r="P85" s="264" t="s">
        <v>210</v>
      </c>
      <c r="R85" s="100"/>
      <c r="S85" s="100"/>
      <c r="T85" s="100"/>
      <c r="U85" s="100"/>
      <c r="V85" s="100"/>
      <c r="W85" s="100"/>
      <c r="X85" s="100"/>
      <c r="Y85" s="100"/>
      <c r="Z85" s="101"/>
      <c r="AA85" s="101"/>
      <c r="AB85" s="101"/>
      <c r="AC85" s="101"/>
      <c r="AD85" s="101"/>
      <c r="AE85" s="101"/>
      <c r="AF85" s="80"/>
      <c r="AG85" s="84"/>
      <c r="AH85" s="84"/>
      <c r="AI85" s="90"/>
      <c r="AJ85" s="90"/>
      <c r="AK85" s="90"/>
      <c r="AL85" s="90"/>
      <c r="AM85" s="90"/>
      <c r="AN85" s="90"/>
      <c r="AO85" s="90"/>
    </row>
    <row r="86" spans="1:41" ht="18" customHeight="1" x14ac:dyDescent="0.15">
      <c r="A86" s="79"/>
      <c r="B86" s="252" t="s">
        <v>100</v>
      </c>
      <c r="C86" s="252"/>
      <c r="D86" s="256"/>
      <c r="E86" s="252"/>
      <c r="F86" s="256"/>
      <c r="G86" s="256"/>
      <c r="H86" s="256"/>
      <c r="I86" s="256"/>
      <c r="J86" s="256"/>
      <c r="K86" s="252"/>
      <c r="L86" s="88"/>
      <c r="M86" s="88"/>
      <c r="N86" s="503"/>
      <c r="O86" s="504"/>
      <c r="P86" s="264" t="s">
        <v>211</v>
      </c>
      <c r="R86" s="100"/>
      <c r="S86" s="100"/>
      <c r="T86" s="100"/>
      <c r="U86" s="100"/>
      <c r="V86" s="100"/>
      <c r="W86" s="100"/>
      <c r="X86" s="100"/>
      <c r="Y86" s="100"/>
      <c r="Z86" s="101"/>
      <c r="AA86" s="101"/>
      <c r="AB86" s="101"/>
      <c r="AC86" s="101"/>
      <c r="AD86" s="101"/>
      <c r="AE86" s="101"/>
      <c r="AF86" s="80"/>
      <c r="AG86" s="84"/>
      <c r="AH86" s="84"/>
      <c r="AI86" s="90"/>
      <c r="AJ86" s="90"/>
      <c r="AK86" s="90"/>
      <c r="AL86" s="90"/>
      <c r="AM86" s="90"/>
      <c r="AN86" s="90"/>
      <c r="AO86" s="90"/>
    </row>
    <row r="87" spans="1:41" ht="18" customHeight="1" x14ac:dyDescent="0.15">
      <c r="A87" s="79"/>
      <c r="B87" s="252" t="s">
        <v>101</v>
      </c>
      <c r="C87" s="252"/>
      <c r="D87" s="256"/>
      <c r="E87" s="252"/>
      <c r="F87" s="256"/>
      <c r="G87" s="256"/>
      <c r="H87" s="256"/>
      <c r="I87" s="256"/>
      <c r="J87" s="256"/>
      <c r="K87" s="252"/>
      <c r="L87" s="88"/>
      <c r="M87" s="88"/>
      <c r="N87" s="503"/>
      <c r="O87" s="504"/>
      <c r="P87" s="264" t="s">
        <v>212</v>
      </c>
      <c r="R87" s="100"/>
      <c r="S87" s="100"/>
      <c r="T87" s="100"/>
      <c r="U87" s="100"/>
      <c r="V87" s="100"/>
      <c r="W87" s="100"/>
      <c r="X87" s="100"/>
      <c r="Y87" s="100"/>
      <c r="Z87" s="101"/>
      <c r="AA87" s="101"/>
      <c r="AB87" s="101"/>
      <c r="AC87" s="101"/>
      <c r="AD87" s="101"/>
      <c r="AE87" s="101"/>
      <c r="AF87" s="80"/>
      <c r="AG87" s="84"/>
      <c r="AH87" s="84"/>
      <c r="AI87" s="90"/>
      <c r="AJ87" s="90"/>
      <c r="AK87" s="90"/>
      <c r="AL87" s="90"/>
      <c r="AM87" s="90"/>
      <c r="AN87" s="90"/>
      <c r="AO87" s="90"/>
    </row>
    <row r="88" spans="1:41" ht="18" customHeight="1" x14ac:dyDescent="0.15">
      <c r="B88" s="255"/>
      <c r="C88" s="255"/>
      <c r="D88" s="255"/>
      <c r="E88" s="255"/>
      <c r="F88" s="255"/>
      <c r="G88" s="255"/>
      <c r="H88" s="255"/>
      <c r="I88" s="255"/>
      <c r="J88" s="255"/>
      <c r="K88" s="255"/>
    </row>
    <row r="89" spans="1:41" ht="18" customHeight="1" x14ac:dyDescent="0.15">
      <c r="A89" s="79"/>
      <c r="B89" s="252" t="s">
        <v>102</v>
      </c>
      <c r="C89" s="252"/>
      <c r="D89" s="256"/>
      <c r="E89" s="252"/>
      <c r="F89" s="256"/>
      <c r="G89" s="256"/>
      <c r="H89" s="256"/>
      <c r="I89" s="256"/>
      <c r="J89" s="256"/>
      <c r="K89" s="252"/>
      <c r="L89" s="88"/>
      <c r="M89" s="88"/>
      <c r="N89" s="503"/>
      <c r="O89" s="504"/>
      <c r="P89" s="264" t="s">
        <v>192</v>
      </c>
      <c r="R89" s="100"/>
      <c r="S89" s="100"/>
      <c r="T89" s="100"/>
      <c r="U89" s="100"/>
      <c r="V89" s="100"/>
      <c r="W89" s="100"/>
      <c r="X89" s="100"/>
      <c r="Y89" s="100"/>
      <c r="Z89" s="101"/>
      <c r="AA89" s="101"/>
      <c r="AB89" s="101"/>
      <c r="AC89" s="101"/>
      <c r="AD89" s="101"/>
      <c r="AE89" s="101"/>
      <c r="AF89" s="80"/>
      <c r="AG89" s="84"/>
      <c r="AH89" s="84"/>
      <c r="AI89" s="90"/>
      <c r="AJ89" s="90"/>
    </row>
    <row r="90" spans="1:41" ht="18" customHeight="1" x14ac:dyDescent="0.15">
      <c r="A90" s="79"/>
      <c r="B90" s="252" t="s">
        <v>103</v>
      </c>
      <c r="C90" s="252"/>
      <c r="D90" s="256"/>
      <c r="E90" s="252"/>
      <c r="F90" s="256"/>
      <c r="G90" s="256"/>
      <c r="H90" s="256"/>
      <c r="I90" s="256"/>
      <c r="J90" s="256"/>
      <c r="K90" s="252"/>
      <c r="L90" s="88"/>
      <c r="M90" s="88"/>
      <c r="N90" s="482"/>
      <c r="O90" s="501"/>
      <c r="P90" s="501"/>
      <c r="Q90" s="501"/>
      <c r="R90" s="502"/>
      <c r="S90" s="258" t="s">
        <v>190</v>
      </c>
      <c r="T90" s="100"/>
      <c r="U90" s="100"/>
      <c r="V90" s="100"/>
      <c r="W90" s="100"/>
      <c r="X90" s="100"/>
      <c r="Y90" s="100"/>
      <c r="Z90" s="101"/>
      <c r="AA90" s="101"/>
      <c r="AB90" s="101"/>
      <c r="AC90" s="101"/>
      <c r="AD90" s="101"/>
      <c r="AE90" s="101"/>
      <c r="AF90" s="80"/>
      <c r="AG90" s="84"/>
      <c r="AH90" s="84"/>
      <c r="AI90" s="90"/>
      <c r="AJ90" s="90"/>
    </row>
    <row r="91" spans="1:41" ht="18" customHeight="1" x14ac:dyDescent="0.15">
      <c r="S91" s="265" t="s">
        <v>191</v>
      </c>
      <c r="T91" s="132"/>
    </row>
  </sheetData>
  <sheetProtection algorithmName="SHA-512" hashValue="RF9TPpGskQo2S4jRTmZ5FCRwBHe0rpMIvCbOQy4pFo0nsghUdqnLqLvdhGkdurahNWjwtHLuV9580ckIv5c1Cw==" saltValue="8jOG2rJGnk0k9t6rIUVmkw==" spinCount="100000" sheet="1" objects="1" scenarios="1"/>
  <protectedRanges>
    <protectedRange sqref="N63:S63" name="範囲1_2_2"/>
  </protectedRanges>
  <mergeCells count="148">
    <mergeCell ref="AF75:CV75"/>
    <mergeCell ref="N71:AE71"/>
    <mergeCell ref="N72:AE72"/>
    <mergeCell ref="N73:AE73"/>
    <mergeCell ref="N77:O77"/>
    <mergeCell ref="N78:O78"/>
    <mergeCell ref="N80:Y80"/>
    <mergeCell ref="N81:S81"/>
    <mergeCell ref="T81:Y81"/>
    <mergeCell ref="AF76:CN76"/>
    <mergeCell ref="N82:R82"/>
    <mergeCell ref="N83:S83"/>
    <mergeCell ref="N74:AE74"/>
    <mergeCell ref="N75:AE75"/>
    <mergeCell ref="N76:AE76"/>
    <mergeCell ref="N90:R90"/>
    <mergeCell ref="N84:O84"/>
    <mergeCell ref="N85:O85"/>
    <mergeCell ref="N86:O86"/>
    <mergeCell ref="N87:O87"/>
    <mergeCell ref="N89:O89"/>
    <mergeCell ref="N65:R65"/>
    <mergeCell ref="N66:Y66"/>
    <mergeCell ref="N67:S67"/>
    <mergeCell ref="T67:Y67"/>
    <mergeCell ref="N70:R70"/>
    <mergeCell ref="N68:R68"/>
    <mergeCell ref="N64:U64"/>
    <mergeCell ref="Z54:AA54"/>
    <mergeCell ref="D55:Y55"/>
    <mergeCell ref="D56:Y56"/>
    <mergeCell ref="Z56:AA58"/>
    <mergeCell ref="AB56:AB58"/>
    <mergeCell ref="AC56:AC58"/>
    <mergeCell ref="N63:S63"/>
    <mergeCell ref="A52:C59"/>
    <mergeCell ref="D52:Y52"/>
    <mergeCell ref="Z52:AA53"/>
    <mergeCell ref="AB52:AH52"/>
    <mergeCell ref="AI52:AQ59"/>
    <mergeCell ref="D53:Y53"/>
    <mergeCell ref="AC53:AD53"/>
    <mergeCell ref="AE53:AF53"/>
    <mergeCell ref="AG53:AH53"/>
    <mergeCell ref="D54:Y54"/>
    <mergeCell ref="AD56:AD58"/>
    <mergeCell ref="AE56:AE58"/>
    <mergeCell ref="AF56:AF58"/>
    <mergeCell ref="AG56:AG58"/>
    <mergeCell ref="AH56:AH58"/>
    <mergeCell ref="A47:C50"/>
    <mergeCell ref="D47:O50"/>
    <mergeCell ref="P47:R50"/>
    <mergeCell ref="S47:AB48"/>
    <mergeCell ref="AC47:AL48"/>
    <mergeCell ref="T49:AA50"/>
    <mergeCell ref="AD49:AK50"/>
    <mergeCell ref="AI44:AQ44"/>
    <mergeCell ref="I45:O45"/>
    <mergeCell ref="P45:Q45"/>
    <mergeCell ref="R45:W45"/>
    <mergeCell ref="X45:Y45"/>
    <mergeCell ref="Z45:AF45"/>
    <mergeCell ref="AG45:AH45"/>
    <mergeCell ref="AI45:AO45"/>
    <mergeCell ref="AP45:AQ45"/>
    <mergeCell ref="D41:F42"/>
    <mergeCell ref="A44:C45"/>
    <mergeCell ref="D44:H45"/>
    <mergeCell ref="I44:Q44"/>
    <mergeCell ref="R44:Y44"/>
    <mergeCell ref="Z44:AH44"/>
    <mergeCell ref="A37:Z37"/>
    <mergeCell ref="A39:C42"/>
    <mergeCell ref="D39:Z39"/>
    <mergeCell ref="AA39:AG39"/>
    <mergeCell ref="AH39:AQ39"/>
    <mergeCell ref="D40:Z40"/>
    <mergeCell ref="AB40:AC40"/>
    <mergeCell ref="AD40:AE40"/>
    <mergeCell ref="AF40:AG40"/>
    <mergeCell ref="AH40:AQ40"/>
    <mergeCell ref="A19:C20"/>
    <mergeCell ref="D19:O20"/>
    <mergeCell ref="P19:R20"/>
    <mergeCell ref="S19:AB19"/>
    <mergeCell ref="AC19:AL19"/>
    <mergeCell ref="A32:C35"/>
    <mergeCell ref="D32:F33"/>
    <mergeCell ref="D34:F35"/>
    <mergeCell ref="H34:AK35"/>
    <mergeCell ref="A22:C23"/>
    <mergeCell ref="D22:F25"/>
    <mergeCell ref="O22:AL23"/>
    <mergeCell ref="A24:C27"/>
    <mergeCell ref="D26:F27"/>
    <mergeCell ref="H26:AK27"/>
    <mergeCell ref="S20:AB20"/>
    <mergeCell ref="AC20:AL20"/>
    <mergeCell ref="A28:C31"/>
    <mergeCell ref="D28:F29"/>
    <mergeCell ref="D30:F31"/>
    <mergeCell ref="H30:AK31"/>
    <mergeCell ref="F9:AB9"/>
    <mergeCell ref="AC9:AI9"/>
    <mergeCell ref="AJ9:AJ10"/>
    <mergeCell ref="AK9:AQ9"/>
    <mergeCell ref="A10:E10"/>
    <mergeCell ref="F10:AB10"/>
    <mergeCell ref="AD10:AE10"/>
    <mergeCell ref="AF10:AG10"/>
    <mergeCell ref="AH10:AI10"/>
    <mergeCell ref="AK10:AQ10"/>
    <mergeCell ref="A9:E9"/>
    <mergeCell ref="A1:D1"/>
    <mergeCell ref="E1:AJ1"/>
    <mergeCell ref="A2:G3"/>
    <mergeCell ref="Z2:AF3"/>
    <mergeCell ref="AG2:AQ3"/>
    <mergeCell ref="A4:E8"/>
    <mergeCell ref="F4:F6"/>
    <mergeCell ref="G4:K4"/>
    <mergeCell ref="L4:T6"/>
    <mergeCell ref="U4:Z6"/>
    <mergeCell ref="AM1:AQ1"/>
    <mergeCell ref="AA4:AQ6"/>
    <mergeCell ref="G5:H5"/>
    <mergeCell ref="I5:K5"/>
    <mergeCell ref="G6:H6"/>
    <mergeCell ref="I6:K6"/>
    <mergeCell ref="U7:Z8"/>
    <mergeCell ref="AA7:AQ8"/>
    <mergeCell ref="F11:H12"/>
    <mergeCell ref="AK11:AQ11"/>
    <mergeCell ref="AK12:AQ12"/>
    <mergeCell ref="A13:Z13"/>
    <mergeCell ref="AA13:AQ18"/>
    <mergeCell ref="A14:Z14"/>
    <mergeCell ref="A15:Z15"/>
    <mergeCell ref="A16:C17"/>
    <mergeCell ref="D16:H17"/>
    <mergeCell ref="A18:Z18"/>
    <mergeCell ref="I16:Q16"/>
    <mergeCell ref="R16:Z16"/>
    <mergeCell ref="I17:O17"/>
    <mergeCell ref="P17:Q17"/>
    <mergeCell ref="R17:X17"/>
    <mergeCell ref="Y17:Z17"/>
  </mergeCells>
  <phoneticPr fontId="2"/>
  <conditionalFormatting sqref="P45:Q45">
    <cfRule type="expression" dxfId="1" priority="1" stopIfTrue="1">
      <formula>"P45=""①"""</formula>
    </cfRule>
  </conditionalFormatting>
  <dataValidations count="6">
    <dataValidation imeMode="disabled" allowBlank="1" showInputMessage="1" showErrorMessage="1" sqref="AG82:AH82 N83 N82:O82 AG69:AG74 AG79 AZ79 AG89:AH90 N64:O64 AZ69:AZ71 AG65:AH65 AZ72:BA72 AZ64:BA65 N68:O68 AG68:AH68 AZ68:BA68 N70 AH74 AZ74:BA74 AG83:AG87 N90 AH84:AH87 AG77:AH78" xr:uid="{00000000-0002-0000-0100-000001000000}"/>
    <dataValidation imeMode="halfKatakana" allowBlank="1" showInputMessage="1" showErrorMessage="1" sqref="N80:Q80 N71:N72 AG80:AJ80 N66:Q66 AG66:AJ66 AZ66:BC66 N73:Q76 O71:Q71 P77:Q78 Z81 P84:P87 P89" xr:uid="{00000000-0002-0000-0100-000002000000}"/>
    <dataValidation imeMode="hiragana" allowBlank="1" showInputMessage="1" showErrorMessage="1" sqref="AJ81 AM81:AN81 AG81:AH81 N81 T81 BI67 BF67:BG67 T67 N67 AP67 AZ67:BA67 BC67 AA67:AJ67 AN67" xr:uid="{00000000-0002-0000-0100-000003000000}"/>
    <dataValidation type="list" imeMode="disabled" allowBlank="1" showInputMessage="1" showErrorMessage="1" sqref="N77:O78 N84:O87" xr:uid="{C5811499-CB2E-4026-AEF0-0B97FDADD6B3}">
      <formula1>" ,1"</formula1>
    </dataValidation>
    <dataValidation type="list" imeMode="disabled" allowBlank="1" showInputMessage="1" showErrorMessage="1" sqref="N69" xr:uid="{9568C7E9-7BD6-48A6-A8B1-833F16B58C24}">
      <formula1>"1,2"</formula1>
    </dataValidation>
    <dataValidation type="list" imeMode="disabled" allowBlank="1" showInputMessage="1" showErrorMessage="1" sqref="N89:O89" xr:uid="{7F5C85EE-7875-4393-AC22-6F2FC1A78A78}">
      <formula1>"1,2,3,8,9"</formula1>
    </dataValidation>
  </dataValidations>
  <pageMargins left="0.59055118110236227" right="0.39370078740157483" top="0.59055118110236227"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1C7A-20E1-4866-88C0-56318E273F12}">
  <dimension ref="A1:A57"/>
  <sheetViews>
    <sheetView workbookViewId="0"/>
  </sheetViews>
  <sheetFormatPr defaultRowHeight="13.5" x14ac:dyDescent="0.15"/>
  <cols>
    <col min="1" max="1" width="90.5" customWidth="1"/>
  </cols>
  <sheetData>
    <row r="1" spans="1:1" ht="18" x14ac:dyDescent="0.15">
      <c r="A1" s="110" t="s">
        <v>189</v>
      </c>
    </row>
    <row r="2" spans="1:1" x14ac:dyDescent="0.15">
      <c r="A2" s="111" t="s">
        <v>110</v>
      </c>
    </row>
    <row r="3" spans="1:1" x14ac:dyDescent="0.15">
      <c r="A3" s="111" t="s">
        <v>111</v>
      </c>
    </row>
    <row r="4" spans="1:1" x14ac:dyDescent="0.15">
      <c r="A4" s="111" t="s">
        <v>157</v>
      </c>
    </row>
    <row r="5" spans="1:1" ht="14.25" thickBot="1" x14ac:dyDescent="0.2">
      <c r="A5" s="111" t="s">
        <v>158</v>
      </c>
    </row>
    <row r="6" spans="1:1" x14ac:dyDescent="0.15">
      <c r="A6" s="112" t="s">
        <v>112</v>
      </c>
    </row>
    <row r="7" spans="1:1" x14ac:dyDescent="0.15">
      <c r="A7" s="113" t="s">
        <v>113</v>
      </c>
    </row>
    <row r="8" spans="1:1" x14ac:dyDescent="0.15">
      <c r="A8" s="113" t="s">
        <v>114</v>
      </c>
    </row>
    <row r="9" spans="1:1" x14ac:dyDescent="0.15">
      <c r="A9" s="113" t="s">
        <v>115</v>
      </c>
    </row>
    <row r="10" spans="1:1" ht="14.25" thickBot="1" x14ac:dyDescent="0.2">
      <c r="A10" s="114" t="s">
        <v>116</v>
      </c>
    </row>
    <row r="11" spans="1:1" x14ac:dyDescent="0.15">
      <c r="A11" s="115" t="s">
        <v>1</v>
      </c>
    </row>
    <row r="12" spans="1:1" x14ac:dyDescent="0.15">
      <c r="A12" s="115" t="s">
        <v>117</v>
      </c>
    </row>
    <row r="13" spans="1:1" x14ac:dyDescent="0.15">
      <c r="A13" s="116" t="s">
        <v>159</v>
      </c>
    </row>
    <row r="14" spans="1:1" x14ac:dyDescent="0.15">
      <c r="A14" s="111" t="s">
        <v>160</v>
      </c>
    </row>
    <row r="15" spans="1:1" x14ac:dyDescent="0.15">
      <c r="A15" s="115" t="s">
        <v>118</v>
      </c>
    </row>
    <row r="16" spans="1:1" x14ac:dyDescent="0.15">
      <c r="A16" s="116" t="s">
        <v>119</v>
      </c>
    </row>
    <row r="17" spans="1:1" x14ac:dyDescent="0.15">
      <c r="A17" s="111" t="s">
        <v>120</v>
      </c>
    </row>
    <row r="18" spans="1:1" x14ac:dyDescent="0.15">
      <c r="A18" s="116" t="s">
        <v>121</v>
      </c>
    </row>
    <row r="19" spans="1:1" ht="14.25" thickBot="1" x14ac:dyDescent="0.2">
      <c r="A19" s="115" t="s">
        <v>1</v>
      </c>
    </row>
    <row r="20" spans="1:1" x14ac:dyDescent="0.15">
      <c r="A20" s="112" t="s">
        <v>122</v>
      </c>
    </row>
    <row r="21" spans="1:1" x14ac:dyDescent="0.15">
      <c r="A21" s="113" t="s">
        <v>123</v>
      </c>
    </row>
    <row r="22" spans="1:1" x14ac:dyDescent="0.15">
      <c r="A22" s="113" t="s">
        <v>124</v>
      </c>
    </row>
    <row r="23" spans="1:1" x14ac:dyDescent="0.15">
      <c r="A23" s="113" t="s">
        <v>125</v>
      </c>
    </row>
    <row r="24" spans="1:1" x14ac:dyDescent="0.15">
      <c r="A24" s="113" t="s">
        <v>126</v>
      </c>
    </row>
    <row r="25" spans="1:1" ht="23.25" x14ac:dyDescent="0.15">
      <c r="A25" s="113" t="s">
        <v>127</v>
      </c>
    </row>
    <row r="26" spans="1:1" x14ac:dyDescent="0.15">
      <c r="A26" s="113" t="s">
        <v>128</v>
      </c>
    </row>
    <row r="27" spans="1:1" x14ac:dyDescent="0.15">
      <c r="A27" s="113" t="s">
        <v>129</v>
      </c>
    </row>
    <row r="28" spans="1:1" x14ac:dyDescent="0.15">
      <c r="A28" s="117" t="s">
        <v>130</v>
      </c>
    </row>
    <row r="29" spans="1:1" ht="22.5" thickBot="1" x14ac:dyDescent="0.2">
      <c r="A29" s="118" t="s">
        <v>131</v>
      </c>
    </row>
    <row r="30" spans="1:1" ht="14.25" thickBot="1" x14ac:dyDescent="0.2">
      <c r="A30" s="115" t="s">
        <v>1</v>
      </c>
    </row>
    <row r="31" spans="1:1" x14ac:dyDescent="0.15">
      <c r="A31" s="112" t="s">
        <v>132</v>
      </c>
    </row>
    <row r="32" spans="1:1" x14ac:dyDescent="0.15">
      <c r="A32" s="113" t="s">
        <v>133</v>
      </c>
    </row>
    <row r="33" spans="1:1" x14ac:dyDescent="0.15">
      <c r="A33" s="117" t="s">
        <v>134</v>
      </c>
    </row>
    <row r="34" spans="1:1" x14ac:dyDescent="0.15">
      <c r="A34" s="113" t="s">
        <v>135</v>
      </c>
    </row>
    <row r="35" spans="1:1" x14ac:dyDescent="0.15">
      <c r="A35" s="117" t="s">
        <v>136</v>
      </c>
    </row>
    <row r="36" spans="1:1" x14ac:dyDescent="0.15">
      <c r="A36" s="117" t="s">
        <v>137</v>
      </c>
    </row>
    <row r="37" spans="1:1" x14ac:dyDescent="0.15">
      <c r="A37" s="113" t="s">
        <v>138</v>
      </c>
    </row>
    <row r="38" spans="1:1" x14ac:dyDescent="0.15">
      <c r="A38" s="113" t="s">
        <v>139</v>
      </c>
    </row>
    <row r="39" spans="1:1" x14ac:dyDescent="0.15">
      <c r="A39" s="117" t="s">
        <v>140</v>
      </c>
    </row>
    <row r="40" spans="1:1" x14ac:dyDescent="0.15">
      <c r="A40" s="117" t="s">
        <v>141</v>
      </c>
    </row>
    <row r="41" spans="1:1" x14ac:dyDescent="0.15">
      <c r="A41" s="119" t="s">
        <v>142</v>
      </c>
    </row>
    <row r="42" spans="1:1" x14ac:dyDescent="0.15">
      <c r="A42" s="117" t="s">
        <v>143</v>
      </c>
    </row>
    <row r="43" spans="1:1" x14ac:dyDescent="0.15">
      <c r="A43" s="113" t="s">
        <v>144</v>
      </c>
    </row>
    <row r="44" spans="1:1" x14ac:dyDescent="0.15">
      <c r="A44" s="113" t="s">
        <v>145</v>
      </c>
    </row>
    <row r="45" spans="1:1" x14ac:dyDescent="0.15">
      <c r="A45" s="113" t="s">
        <v>146</v>
      </c>
    </row>
    <row r="46" spans="1:1" x14ac:dyDescent="0.15">
      <c r="A46" s="113" t="s">
        <v>147</v>
      </c>
    </row>
    <row r="47" spans="1:1" x14ac:dyDescent="0.15">
      <c r="A47" s="113" t="s">
        <v>148</v>
      </c>
    </row>
    <row r="48" spans="1:1" x14ac:dyDescent="0.15">
      <c r="A48" s="113" t="s">
        <v>149</v>
      </c>
    </row>
    <row r="49" spans="1:1" x14ac:dyDescent="0.15">
      <c r="A49" s="117" t="s">
        <v>150</v>
      </c>
    </row>
    <row r="50" spans="1:1" x14ac:dyDescent="0.15">
      <c r="A50" s="120" t="s">
        <v>151</v>
      </c>
    </row>
    <row r="51" spans="1:1" x14ac:dyDescent="0.15">
      <c r="A51" s="121" t="s">
        <v>152</v>
      </c>
    </row>
    <row r="52" spans="1:1" x14ac:dyDescent="0.15">
      <c r="A52" s="122" t="s">
        <v>156</v>
      </c>
    </row>
    <row r="53" spans="1:1" x14ac:dyDescent="0.15">
      <c r="A53" s="121" t="s">
        <v>153</v>
      </c>
    </row>
    <row r="54" spans="1:1" x14ac:dyDescent="0.15">
      <c r="A54" s="123" t="s">
        <v>154</v>
      </c>
    </row>
    <row r="55" spans="1:1" ht="14.25" thickBot="1" x14ac:dyDescent="0.2">
      <c r="A55" s="114" t="s">
        <v>155</v>
      </c>
    </row>
    <row r="56" spans="1:1" x14ac:dyDescent="0.15">
      <c r="A56" s="116" t="s">
        <v>161</v>
      </c>
    </row>
    <row r="57" spans="1:1" x14ac:dyDescent="0.15">
      <c r="A57" s="116" t="s">
        <v>162</v>
      </c>
    </row>
  </sheetData>
  <sheetProtection algorithmName="SHA-512" hashValue="lICRw3ObBrhz4TIIDy0oAcKT+8spaLzmOnESjrAFsqRRPMdeK7RkGLtQvKLNqJGZmVXeLgASOC8ka8VB1gUW3Q==" saltValue="NB4uRq2F/nMwLw7/wvsKKQ=="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A681-D871-4F67-B804-60C51C652B99}">
  <sheetPr>
    <pageSetUpPr fitToPage="1"/>
  </sheetPr>
  <dimension ref="A1:CV91"/>
  <sheetViews>
    <sheetView showGridLines="0" topLeftCell="A64" workbookViewId="0">
      <selection activeCell="N80" sqref="N80:Y80"/>
    </sheetView>
  </sheetViews>
  <sheetFormatPr defaultColWidth="2.25" defaultRowHeight="18" customHeight="1" x14ac:dyDescent="0.15"/>
  <cols>
    <col min="1" max="3" width="3.625" style="137" customWidth="1"/>
    <col min="4" max="4" width="3" style="137" customWidth="1"/>
    <col min="5" max="5" width="3.25" style="137" customWidth="1"/>
    <col min="6" max="6" width="3" style="137" customWidth="1"/>
    <col min="7" max="13" width="2.25" style="137"/>
    <col min="14" max="14" width="2.5" style="137" bestFit="1" customWidth="1"/>
    <col min="15" max="58" width="2.25" style="137"/>
    <col min="59" max="59" width="2.5" style="137" bestFit="1" customWidth="1"/>
    <col min="60" max="16384" width="2.25" style="137"/>
  </cols>
  <sheetData>
    <row r="1" spans="1:43" ht="32.25" customHeight="1" x14ac:dyDescent="0.15">
      <c r="A1" s="684" t="s">
        <v>0</v>
      </c>
      <c r="B1" s="684"/>
      <c r="C1" s="684"/>
      <c r="D1" s="684"/>
      <c r="E1" s="685" t="s">
        <v>108</v>
      </c>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136"/>
      <c r="AL1" s="136"/>
      <c r="AM1" s="686" t="str">
        <f>N63</f>
        <v>01234567</v>
      </c>
      <c r="AN1" s="687"/>
      <c r="AO1" s="687"/>
      <c r="AP1" s="687"/>
      <c r="AQ1" s="687"/>
    </row>
    <row r="2" spans="1:43" s="139" customFormat="1" ht="12" customHeight="1" x14ac:dyDescent="0.15">
      <c r="A2" s="688" t="s">
        <v>1</v>
      </c>
      <c r="B2" s="688"/>
      <c r="C2" s="688"/>
      <c r="D2" s="688"/>
      <c r="E2" s="688"/>
      <c r="F2" s="688"/>
      <c r="G2" s="688"/>
      <c r="H2" s="138"/>
      <c r="I2" s="138"/>
      <c r="J2" s="138"/>
      <c r="K2" s="138"/>
      <c r="L2" s="138"/>
      <c r="M2" s="138"/>
      <c r="N2" s="138"/>
      <c r="O2" s="138"/>
      <c r="P2" s="138"/>
      <c r="Q2" s="138"/>
      <c r="R2" s="138"/>
      <c r="S2" s="138"/>
      <c r="T2" s="138"/>
      <c r="U2" s="138"/>
      <c r="V2" s="138"/>
      <c r="W2" s="138"/>
      <c r="X2" s="138"/>
      <c r="Y2" s="138"/>
      <c r="Z2" s="690" t="s">
        <v>2</v>
      </c>
      <c r="AA2" s="690"/>
      <c r="AB2" s="690"/>
      <c r="AC2" s="690"/>
      <c r="AD2" s="690"/>
      <c r="AE2" s="690"/>
      <c r="AF2" s="690"/>
      <c r="AG2" s="691">
        <f>IF(N64="","令和　　　年　　　月　　　日",N64)</f>
        <v>44270</v>
      </c>
      <c r="AH2" s="691"/>
      <c r="AI2" s="691"/>
      <c r="AJ2" s="691"/>
      <c r="AK2" s="691"/>
      <c r="AL2" s="691"/>
      <c r="AM2" s="691"/>
      <c r="AN2" s="691"/>
      <c r="AO2" s="691"/>
      <c r="AP2" s="691"/>
      <c r="AQ2" s="691"/>
    </row>
    <row r="3" spans="1:43" ht="12" customHeight="1" thickBot="1" x14ac:dyDescent="0.2">
      <c r="A3" s="689"/>
      <c r="B3" s="689"/>
      <c r="C3" s="689"/>
      <c r="D3" s="689"/>
      <c r="E3" s="689"/>
      <c r="F3" s="689"/>
      <c r="G3" s="689"/>
      <c r="H3" s="140"/>
      <c r="I3" s="140"/>
      <c r="J3" s="140"/>
      <c r="K3" s="140"/>
      <c r="L3" s="140"/>
      <c r="M3" s="140"/>
      <c r="N3" s="140"/>
      <c r="O3" s="140"/>
      <c r="P3" s="140"/>
      <c r="Q3" s="140"/>
      <c r="R3" s="140"/>
      <c r="S3" s="140"/>
      <c r="T3" s="140"/>
      <c r="U3" s="140"/>
      <c r="V3" s="140"/>
      <c r="W3" s="140"/>
      <c r="X3" s="140"/>
      <c r="Y3" s="140"/>
      <c r="Z3" s="690"/>
      <c r="AA3" s="690"/>
      <c r="AB3" s="690"/>
      <c r="AC3" s="690"/>
      <c r="AD3" s="690"/>
      <c r="AE3" s="690"/>
      <c r="AF3" s="690"/>
      <c r="AG3" s="691"/>
      <c r="AH3" s="691"/>
      <c r="AI3" s="691"/>
      <c r="AJ3" s="691"/>
      <c r="AK3" s="691"/>
      <c r="AL3" s="691"/>
      <c r="AM3" s="691"/>
      <c r="AN3" s="691"/>
      <c r="AO3" s="691"/>
      <c r="AP3" s="691"/>
      <c r="AQ3" s="691"/>
    </row>
    <row r="4" spans="1:43" ht="13.5" customHeight="1" x14ac:dyDescent="0.15">
      <c r="A4" s="659" t="s">
        <v>3</v>
      </c>
      <c r="B4" s="660"/>
      <c r="C4" s="660"/>
      <c r="D4" s="660"/>
      <c r="E4" s="661"/>
      <c r="F4" s="648" t="s">
        <v>4</v>
      </c>
      <c r="G4" s="593" t="s">
        <v>5</v>
      </c>
      <c r="H4" s="574"/>
      <c r="I4" s="574"/>
      <c r="J4" s="574"/>
      <c r="K4" s="575"/>
      <c r="L4" s="569" t="s">
        <v>6</v>
      </c>
      <c r="M4" s="561"/>
      <c r="N4" s="561"/>
      <c r="O4" s="561"/>
      <c r="P4" s="561"/>
      <c r="Q4" s="561"/>
      <c r="R4" s="561"/>
      <c r="S4" s="561"/>
      <c r="T4" s="588"/>
      <c r="U4" s="569" t="s">
        <v>7</v>
      </c>
      <c r="V4" s="561"/>
      <c r="W4" s="561"/>
      <c r="X4" s="561"/>
      <c r="Y4" s="561"/>
      <c r="Z4" s="588"/>
      <c r="AA4" s="668" t="s">
        <v>106</v>
      </c>
      <c r="AB4" s="669"/>
      <c r="AC4" s="669"/>
      <c r="AD4" s="669"/>
      <c r="AE4" s="669"/>
      <c r="AF4" s="669"/>
      <c r="AG4" s="669"/>
      <c r="AH4" s="669"/>
      <c r="AI4" s="669"/>
      <c r="AJ4" s="669"/>
      <c r="AK4" s="669"/>
      <c r="AL4" s="669"/>
      <c r="AM4" s="669"/>
      <c r="AN4" s="669"/>
      <c r="AO4" s="669"/>
      <c r="AP4" s="669"/>
      <c r="AQ4" s="670"/>
    </row>
    <row r="5" spans="1:43" ht="13.5" customHeight="1" x14ac:dyDescent="0.15">
      <c r="A5" s="662"/>
      <c r="B5" s="663"/>
      <c r="C5" s="663"/>
      <c r="D5" s="663"/>
      <c r="E5" s="664"/>
      <c r="F5" s="665"/>
      <c r="G5" s="677" t="s">
        <v>8</v>
      </c>
      <c r="H5" s="678"/>
      <c r="I5" s="677" t="s">
        <v>9</v>
      </c>
      <c r="J5" s="679"/>
      <c r="K5" s="678"/>
      <c r="L5" s="667"/>
      <c r="M5" s="563"/>
      <c r="N5" s="563"/>
      <c r="O5" s="563"/>
      <c r="P5" s="563"/>
      <c r="Q5" s="563"/>
      <c r="R5" s="563"/>
      <c r="S5" s="563"/>
      <c r="T5" s="589"/>
      <c r="U5" s="667"/>
      <c r="V5" s="563"/>
      <c r="W5" s="563"/>
      <c r="X5" s="563"/>
      <c r="Y5" s="563"/>
      <c r="Z5" s="589"/>
      <c r="AA5" s="671"/>
      <c r="AB5" s="672"/>
      <c r="AC5" s="672"/>
      <c r="AD5" s="672"/>
      <c r="AE5" s="672"/>
      <c r="AF5" s="672"/>
      <c r="AG5" s="672"/>
      <c r="AH5" s="672"/>
      <c r="AI5" s="672"/>
      <c r="AJ5" s="672"/>
      <c r="AK5" s="672"/>
      <c r="AL5" s="672"/>
      <c r="AM5" s="672"/>
      <c r="AN5" s="672"/>
      <c r="AO5" s="672"/>
      <c r="AP5" s="672"/>
      <c r="AQ5" s="673"/>
    </row>
    <row r="6" spans="1:43" ht="15" customHeight="1" x14ac:dyDescent="0.15">
      <c r="A6" s="662"/>
      <c r="B6" s="663"/>
      <c r="C6" s="663"/>
      <c r="D6" s="663"/>
      <c r="E6" s="664"/>
      <c r="F6" s="666"/>
      <c r="G6" s="571" t="s">
        <v>10</v>
      </c>
      <c r="H6" s="638"/>
      <c r="I6" s="571" t="s">
        <v>11</v>
      </c>
      <c r="J6" s="637"/>
      <c r="K6" s="638"/>
      <c r="L6" s="571"/>
      <c r="M6" s="637"/>
      <c r="N6" s="637"/>
      <c r="O6" s="637"/>
      <c r="P6" s="637"/>
      <c r="Q6" s="637"/>
      <c r="R6" s="637"/>
      <c r="S6" s="637"/>
      <c r="T6" s="638"/>
      <c r="U6" s="571"/>
      <c r="V6" s="637"/>
      <c r="W6" s="637"/>
      <c r="X6" s="637"/>
      <c r="Y6" s="637"/>
      <c r="Z6" s="638"/>
      <c r="AA6" s="674"/>
      <c r="AB6" s="675"/>
      <c r="AC6" s="675"/>
      <c r="AD6" s="675"/>
      <c r="AE6" s="675"/>
      <c r="AF6" s="675"/>
      <c r="AG6" s="675"/>
      <c r="AH6" s="675"/>
      <c r="AI6" s="675"/>
      <c r="AJ6" s="675"/>
      <c r="AK6" s="675"/>
      <c r="AL6" s="675"/>
      <c r="AM6" s="675"/>
      <c r="AN6" s="675"/>
      <c r="AO6" s="675"/>
      <c r="AP6" s="675"/>
      <c r="AQ6" s="676"/>
    </row>
    <row r="7" spans="1:43" ht="15" customHeight="1" x14ac:dyDescent="0.15">
      <c r="A7" s="662"/>
      <c r="B7" s="663"/>
      <c r="C7" s="663"/>
      <c r="D7" s="663"/>
      <c r="E7" s="664"/>
      <c r="F7" s="141">
        <v>1</v>
      </c>
      <c r="G7" s="142">
        <v>2</v>
      </c>
      <c r="H7" s="143">
        <v>3</v>
      </c>
      <c r="I7" s="142">
        <v>4</v>
      </c>
      <c r="J7" s="144">
        <v>5</v>
      </c>
      <c r="K7" s="143">
        <v>6</v>
      </c>
      <c r="L7" s="142">
        <v>7</v>
      </c>
      <c r="M7" s="144">
        <v>8</v>
      </c>
      <c r="N7" s="144">
        <v>9</v>
      </c>
      <c r="O7" s="144">
        <v>10</v>
      </c>
      <c r="P7" s="144">
        <v>11</v>
      </c>
      <c r="Q7" s="144">
        <v>12</v>
      </c>
      <c r="R7" s="144">
        <v>13</v>
      </c>
      <c r="S7" s="144">
        <v>14</v>
      </c>
      <c r="T7" s="143">
        <v>15</v>
      </c>
      <c r="U7" s="677" t="s">
        <v>12</v>
      </c>
      <c r="V7" s="679"/>
      <c r="W7" s="679"/>
      <c r="X7" s="679"/>
      <c r="Y7" s="679"/>
      <c r="Z7" s="678"/>
      <c r="AA7" s="693" t="s">
        <v>107</v>
      </c>
      <c r="AB7" s="694"/>
      <c r="AC7" s="694"/>
      <c r="AD7" s="694"/>
      <c r="AE7" s="694"/>
      <c r="AF7" s="694"/>
      <c r="AG7" s="694"/>
      <c r="AH7" s="694"/>
      <c r="AI7" s="694"/>
      <c r="AJ7" s="694"/>
      <c r="AK7" s="694"/>
      <c r="AL7" s="694"/>
      <c r="AM7" s="694"/>
      <c r="AN7" s="694"/>
      <c r="AO7" s="694"/>
      <c r="AP7" s="694"/>
      <c r="AQ7" s="695"/>
    </row>
    <row r="8" spans="1:43" ht="24" customHeight="1" thickBot="1" x14ac:dyDescent="0.2">
      <c r="A8" s="662"/>
      <c r="B8" s="663"/>
      <c r="C8" s="663"/>
      <c r="D8" s="663"/>
      <c r="E8" s="664"/>
      <c r="F8" s="145" t="s">
        <v>13</v>
      </c>
      <c r="G8" s="146" t="s">
        <v>175</v>
      </c>
      <c r="H8" s="147" t="s">
        <v>176</v>
      </c>
      <c r="I8" s="146" t="s">
        <v>177</v>
      </c>
      <c r="J8" s="148" t="s">
        <v>178</v>
      </c>
      <c r="K8" s="147" t="s">
        <v>179</v>
      </c>
      <c r="L8" s="271" t="str">
        <f>MID($N$65,1,1)</f>
        <v>0</v>
      </c>
      <c r="M8" s="272" t="str">
        <f>MID($N$65,2,1)</f>
        <v>1</v>
      </c>
      <c r="N8" s="272" t="str">
        <f>MID($N$65,3,1)</f>
        <v>2</v>
      </c>
      <c r="O8" s="272" t="str">
        <f>MID($N$65,4,1)</f>
        <v>3</v>
      </c>
      <c r="P8" s="272" t="str">
        <f>MID($N$65,5,1)</f>
        <v>4</v>
      </c>
      <c r="Q8" s="272" t="str">
        <f>MID($N$65,6,1)</f>
        <v>5</v>
      </c>
      <c r="R8" s="272" t="str">
        <f>MID($N$65,7,1)</f>
        <v>6</v>
      </c>
      <c r="S8" s="272" t="str">
        <f>MID($N$65,8,1)</f>
        <v>7</v>
      </c>
      <c r="T8" s="273" t="str">
        <f>MID($N$65,9,1)</f>
        <v>8</v>
      </c>
      <c r="U8" s="692"/>
      <c r="V8" s="565"/>
      <c r="W8" s="565"/>
      <c r="X8" s="565"/>
      <c r="Y8" s="565"/>
      <c r="Z8" s="590"/>
      <c r="AA8" s="696"/>
      <c r="AB8" s="697"/>
      <c r="AC8" s="697"/>
      <c r="AD8" s="697"/>
      <c r="AE8" s="697"/>
      <c r="AF8" s="697"/>
      <c r="AG8" s="697"/>
      <c r="AH8" s="697"/>
      <c r="AI8" s="697"/>
      <c r="AJ8" s="697"/>
      <c r="AK8" s="697"/>
      <c r="AL8" s="697"/>
      <c r="AM8" s="697"/>
      <c r="AN8" s="697"/>
      <c r="AO8" s="697"/>
      <c r="AP8" s="697"/>
      <c r="AQ8" s="698"/>
    </row>
    <row r="9" spans="1:43" ht="18.75" customHeight="1" x14ac:dyDescent="0.15">
      <c r="A9" s="699" t="s">
        <v>14</v>
      </c>
      <c r="B9" s="700"/>
      <c r="C9" s="700"/>
      <c r="D9" s="700"/>
      <c r="E9" s="701"/>
      <c r="F9" s="593" t="s">
        <v>15</v>
      </c>
      <c r="G9" s="574"/>
      <c r="H9" s="574"/>
      <c r="I9" s="574"/>
      <c r="J9" s="574"/>
      <c r="K9" s="574"/>
      <c r="L9" s="574"/>
      <c r="M9" s="574"/>
      <c r="N9" s="574"/>
      <c r="O9" s="574"/>
      <c r="P9" s="574"/>
      <c r="Q9" s="574"/>
      <c r="R9" s="574"/>
      <c r="S9" s="574"/>
      <c r="T9" s="574"/>
      <c r="U9" s="574"/>
      <c r="V9" s="574"/>
      <c r="W9" s="574"/>
      <c r="X9" s="574"/>
      <c r="Y9" s="574"/>
      <c r="Z9" s="574"/>
      <c r="AA9" s="574"/>
      <c r="AB9" s="575"/>
      <c r="AC9" s="593" t="s">
        <v>16</v>
      </c>
      <c r="AD9" s="574"/>
      <c r="AE9" s="574"/>
      <c r="AF9" s="574"/>
      <c r="AG9" s="574"/>
      <c r="AH9" s="574"/>
      <c r="AI9" s="575"/>
      <c r="AJ9" s="648" t="s">
        <v>17</v>
      </c>
      <c r="AK9" s="566" t="s">
        <v>18</v>
      </c>
      <c r="AL9" s="567"/>
      <c r="AM9" s="567"/>
      <c r="AN9" s="567"/>
      <c r="AO9" s="567"/>
      <c r="AP9" s="567"/>
      <c r="AQ9" s="576"/>
    </row>
    <row r="10" spans="1:43" ht="21.75" customHeight="1" x14ac:dyDescent="0.15">
      <c r="A10" s="699" t="s">
        <v>19</v>
      </c>
      <c r="B10" s="700"/>
      <c r="C10" s="700"/>
      <c r="D10" s="700"/>
      <c r="E10" s="701"/>
      <c r="F10" s="702" t="s">
        <v>20</v>
      </c>
      <c r="G10" s="703"/>
      <c r="H10" s="703"/>
      <c r="I10" s="703"/>
      <c r="J10" s="703"/>
      <c r="K10" s="703"/>
      <c r="L10" s="703"/>
      <c r="M10" s="703"/>
      <c r="N10" s="703"/>
      <c r="O10" s="703"/>
      <c r="P10" s="703"/>
      <c r="Q10" s="703"/>
      <c r="R10" s="703"/>
      <c r="S10" s="703"/>
      <c r="T10" s="703"/>
      <c r="U10" s="703"/>
      <c r="V10" s="703"/>
      <c r="W10" s="703"/>
      <c r="X10" s="703"/>
      <c r="Y10" s="703"/>
      <c r="Z10" s="703"/>
      <c r="AA10" s="703"/>
      <c r="AB10" s="704"/>
      <c r="AC10" s="149" t="s">
        <v>21</v>
      </c>
      <c r="AD10" s="584" t="s">
        <v>22</v>
      </c>
      <c r="AE10" s="585"/>
      <c r="AF10" s="584" t="s">
        <v>23</v>
      </c>
      <c r="AG10" s="585"/>
      <c r="AH10" s="584" t="s">
        <v>24</v>
      </c>
      <c r="AI10" s="585"/>
      <c r="AJ10" s="666"/>
      <c r="AK10" s="577" t="s">
        <v>25</v>
      </c>
      <c r="AL10" s="578"/>
      <c r="AM10" s="578"/>
      <c r="AN10" s="578"/>
      <c r="AO10" s="578"/>
      <c r="AP10" s="578"/>
      <c r="AQ10" s="579"/>
    </row>
    <row r="11" spans="1:43" ht="15" customHeight="1" x14ac:dyDescent="0.15">
      <c r="A11" s="150"/>
      <c r="B11" s="151"/>
      <c r="C11" s="151"/>
      <c r="D11" s="151"/>
      <c r="E11" s="152"/>
      <c r="F11" s="677" t="s">
        <v>26</v>
      </c>
      <c r="G11" s="679"/>
      <c r="H11" s="678"/>
      <c r="I11" s="142">
        <v>19</v>
      </c>
      <c r="J11" s="144">
        <v>20</v>
      </c>
      <c r="K11" s="144">
        <v>21</v>
      </c>
      <c r="L11" s="144">
        <v>22</v>
      </c>
      <c r="M11" s="144">
        <v>23</v>
      </c>
      <c r="N11" s="144">
        <v>24</v>
      </c>
      <c r="O11" s="144">
        <v>25</v>
      </c>
      <c r="P11" s="144">
        <v>26</v>
      </c>
      <c r="Q11" s="144">
        <v>27</v>
      </c>
      <c r="R11" s="144">
        <v>28</v>
      </c>
      <c r="S11" s="144">
        <v>29</v>
      </c>
      <c r="T11" s="144">
        <v>30</v>
      </c>
      <c r="U11" s="144">
        <v>31</v>
      </c>
      <c r="V11" s="144">
        <v>32</v>
      </c>
      <c r="W11" s="144">
        <v>33</v>
      </c>
      <c r="X11" s="144">
        <v>34</v>
      </c>
      <c r="Y11" s="144">
        <v>35</v>
      </c>
      <c r="Z11" s="144">
        <v>36</v>
      </c>
      <c r="AA11" s="144">
        <v>37</v>
      </c>
      <c r="AB11" s="143">
        <v>38</v>
      </c>
      <c r="AC11" s="153">
        <v>39</v>
      </c>
      <c r="AD11" s="142">
        <v>40</v>
      </c>
      <c r="AE11" s="143">
        <v>41</v>
      </c>
      <c r="AF11" s="142">
        <v>42</v>
      </c>
      <c r="AG11" s="143">
        <v>43</v>
      </c>
      <c r="AH11" s="142">
        <v>44</v>
      </c>
      <c r="AI11" s="143">
        <v>45</v>
      </c>
      <c r="AJ11" s="154">
        <v>46</v>
      </c>
      <c r="AK11" s="577" t="s">
        <v>27</v>
      </c>
      <c r="AL11" s="578"/>
      <c r="AM11" s="578"/>
      <c r="AN11" s="578"/>
      <c r="AO11" s="578"/>
      <c r="AP11" s="578"/>
      <c r="AQ11" s="579"/>
    </row>
    <row r="12" spans="1:43" ht="24" customHeight="1" thickBot="1" x14ac:dyDescent="0.2">
      <c r="A12" s="155"/>
      <c r="B12" s="156"/>
      <c r="C12" s="156"/>
      <c r="D12" s="156"/>
      <c r="E12" s="157"/>
      <c r="F12" s="692"/>
      <c r="G12" s="565"/>
      <c r="H12" s="590"/>
      <c r="I12" s="274" t="str">
        <f>MID($N$66,1,1)</f>
        <v>ｵ</v>
      </c>
      <c r="J12" s="275" t="str">
        <f>MID($N$66,2,1)</f>
        <v>ｶ</v>
      </c>
      <c r="K12" s="275" t="str">
        <f>MID($N$66,3,1)</f>
        <v>ﾀ</v>
      </c>
      <c r="L12" s="275" t="str">
        <f>MID($N$66,4,1)</f>
        <v>ﾞ</v>
      </c>
      <c r="M12" s="275" t="str">
        <f>MID($N$66,5,1)</f>
        <v>ｲ</v>
      </c>
      <c r="N12" s="275" t="str">
        <f>MID($N$66,6,1)</f>
        <v xml:space="preserve"> </v>
      </c>
      <c r="O12" s="275" t="str">
        <f>MID($N$66,7,1)</f>
        <v>ﾀ</v>
      </c>
      <c r="P12" s="275" t="str">
        <f>MID($N$66,8,1)</f>
        <v>ﾛ</v>
      </c>
      <c r="Q12" s="276" t="str">
        <f>MID($N$66,9,1)</f>
        <v>ｳ</v>
      </c>
      <c r="R12" s="276" t="str">
        <f>MID($N$66,10,1)</f>
        <v/>
      </c>
      <c r="S12" s="276" t="str">
        <f>MID($N$66,11,1)</f>
        <v/>
      </c>
      <c r="T12" s="276" t="str">
        <f>MID($N$66,12,1)</f>
        <v/>
      </c>
      <c r="U12" s="276" t="str">
        <f>MID($N$66,13,1)</f>
        <v/>
      </c>
      <c r="V12" s="276" t="str">
        <f>MID($N$66,14,1)</f>
        <v/>
      </c>
      <c r="W12" s="276" t="str">
        <f>MID($N$66,15,1)</f>
        <v/>
      </c>
      <c r="X12" s="276" t="str">
        <f>MID($N$66,16,1)</f>
        <v/>
      </c>
      <c r="Y12" s="276" t="str">
        <f>MID($N$66,17,1)</f>
        <v/>
      </c>
      <c r="Z12" s="276" t="str">
        <f>MID($N$66,18,1)</f>
        <v/>
      </c>
      <c r="AA12" s="276" t="str">
        <f>MID($N$66,19,1)</f>
        <v/>
      </c>
      <c r="AB12" s="277" t="str">
        <f>MID($N$66,20,1)</f>
        <v/>
      </c>
      <c r="AC12" s="278" t="str">
        <f>MID($N$68,1,1)</f>
        <v>4</v>
      </c>
      <c r="AD12" s="274" t="str">
        <f>MID($N$68,2,1)</f>
        <v>0</v>
      </c>
      <c r="AE12" s="279" t="str">
        <f>MID($N$68,3,1)</f>
        <v>1</v>
      </c>
      <c r="AF12" s="274" t="str">
        <f>MID($N$68,4,1)</f>
        <v>0</v>
      </c>
      <c r="AG12" s="279" t="str">
        <f>MID($N$68,5,1)</f>
        <v>1</v>
      </c>
      <c r="AH12" s="274" t="str">
        <f>MID($N$68,6,1)</f>
        <v>2</v>
      </c>
      <c r="AI12" s="279" t="str">
        <f>MID($N$68,7,1)</f>
        <v>5</v>
      </c>
      <c r="AJ12" s="280" t="str">
        <f>MID($N$69,1,1)</f>
        <v>1</v>
      </c>
      <c r="AK12" s="580" t="s">
        <v>28</v>
      </c>
      <c r="AL12" s="581"/>
      <c r="AM12" s="581"/>
      <c r="AN12" s="581"/>
      <c r="AO12" s="581"/>
      <c r="AP12" s="581"/>
      <c r="AQ12" s="582"/>
    </row>
    <row r="13" spans="1:43" s="158" customFormat="1" ht="15" customHeight="1" thickBot="1" x14ac:dyDescent="0.2">
      <c r="A13" s="654"/>
      <c r="B13" s="654"/>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5"/>
      <c r="AB13" s="655"/>
      <c r="AC13" s="655"/>
      <c r="AD13" s="655"/>
      <c r="AE13" s="655"/>
      <c r="AF13" s="655"/>
      <c r="AG13" s="655"/>
      <c r="AH13" s="655"/>
      <c r="AI13" s="655"/>
      <c r="AJ13" s="655"/>
      <c r="AK13" s="655"/>
      <c r="AL13" s="655"/>
      <c r="AM13" s="655"/>
      <c r="AN13" s="655"/>
      <c r="AO13" s="655"/>
      <c r="AP13" s="655"/>
      <c r="AQ13" s="655"/>
    </row>
    <row r="14" spans="1:43" ht="21" customHeight="1" thickBot="1" x14ac:dyDescent="0.2">
      <c r="A14" s="616" t="s">
        <v>29</v>
      </c>
      <c r="B14" s="617"/>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8"/>
      <c r="AA14" s="656"/>
      <c r="AB14" s="656"/>
      <c r="AC14" s="656"/>
      <c r="AD14" s="656"/>
      <c r="AE14" s="656"/>
      <c r="AF14" s="656"/>
      <c r="AG14" s="656"/>
      <c r="AH14" s="656"/>
      <c r="AI14" s="656"/>
      <c r="AJ14" s="656"/>
      <c r="AK14" s="656"/>
      <c r="AL14" s="656"/>
      <c r="AM14" s="656"/>
      <c r="AN14" s="656"/>
      <c r="AO14" s="656"/>
      <c r="AP14" s="656"/>
      <c r="AQ14" s="656"/>
    </row>
    <row r="15" spans="1:43" s="159" customFormat="1" ht="9" customHeight="1" thickBot="1" x14ac:dyDescent="0.2">
      <c r="A15" s="657"/>
      <c r="B15" s="657"/>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7"/>
      <c r="AA15" s="656"/>
      <c r="AB15" s="656"/>
      <c r="AC15" s="656"/>
      <c r="AD15" s="656"/>
      <c r="AE15" s="656"/>
      <c r="AF15" s="656"/>
      <c r="AG15" s="656"/>
      <c r="AH15" s="656"/>
      <c r="AI15" s="656"/>
      <c r="AJ15" s="656"/>
      <c r="AK15" s="656"/>
      <c r="AL15" s="656"/>
      <c r="AM15" s="656"/>
      <c r="AN15" s="656"/>
      <c r="AO15" s="656"/>
      <c r="AP15" s="656"/>
      <c r="AQ15" s="656"/>
    </row>
    <row r="16" spans="1:43" ht="15" customHeight="1" x14ac:dyDescent="0.15">
      <c r="A16" s="560" t="s">
        <v>30</v>
      </c>
      <c r="B16" s="561"/>
      <c r="C16" s="588"/>
      <c r="D16" s="566" t="s">
        <v>31</v>
      </c>
      <c r="E16" s="567"/>
      <c r="F16" s="567"/>
      <c r="G16" s="567"/>
      <c r="H16" s="568"/>
      <c r="I16" s="613">
        <v>62</v>
      </c>
      <c r="J16" s="614"/>
      <c r="K16" s="614"/>
      <c r="L16" s="614"/>
      <c r="M16" s="614"/>
      <c r="N16" s="614"/>
      <c r="O16" s="614"/>
      <c r="P16" s="614"/>
      <c r="Q16" s="615"/>
      <c r="R16" s="613">
        <v>63</v>
      </c>
      <c r="S16" s="614"/>
      <c r="T16" s="614"/>
      <c r="U16" s="614"/>
      <c r="V16" s="614"/>
      <c r="W16" s="614"/>
      <c r="X16" s="614"/>
      <c r="Y16" s="614"/>
      <c r="Z16" s="658"/>
      <c r="AA16" s="656"/>
      <c r="AB16" s="656"/>
      <c r="AC16" s="656"/>
      <c r="AD16" s="656"/>
      <c r="AE16" s="656"/>
      <c r="AF16" s="656"/>
      <c r="AG16" s="656"/>
      <c r="AH16" s="656"/>
      <c r="AI16" s="656"/>
      <c r="AJ16" s="656"/>
      <c r="AK16" s="656"/>
      <c r="AL16" s="656"/>
      <c r="AM16" s="656"/>
      <c r="AN16" s="656"/>
      <c r="AO16" s="656"/>
      <c r="AP16" s="656"/>
      <c r="AQ16" s="656"/>
    </row>
    <row r="17" spans="1:43" ht="27" customHeight="1" thickBot="1" x14ac:dyDescent="0.2">
      <c r="A17" s="564"/>
      <c r="B17" s="565"/>
      <c r="C17" s="590"/>
      <c r="D17" s="580"/>
      <c r="E17" s="581"/>
      <c r="F17" s="581"/>
      <c r="G17" s="581"/>
      <c r="H17" s="591"/>
      <c r="I17" s="595" t="s">
        <v>32</v>
      </c>
      <c r="J17" s="595"/>
      <c r="K17" s="595"/>
      <c r="L17" s="595"/>
      <c r="M17" s="595"/>
      <c r="N17" s="595"/>
      <c r="O17" s="595"/>
      <c r="P17" s="644" t="str">
        <f>IF(MIDB($N$77,1,1)="1","①","１")</f>
        <v>１</v>
      </c>
      <c r="Q17" s="644"/>
      <c r="R17" s="595" t="s">
        <v>33</v>
      </c>
      <c r="S17" s="595"/>
      <c r="T17" s="595"/>
      <c r="U17" s="595"/>
      <c r="V17" s="595"/>
      <c r="W17" s="595"/>
      <c r="X17" s="595"/>
      <c r="Y17" s="644" t="str">
        <f>IF(MIDB($N$78,1,1)="1","①","１")</f>
        <v>①</v>
      </c>
      <c r="Z17" s="645"/>
      <c r="AA17" s="656"/>
      <c r="AB17" s="656"/>
      <c r="AC17" s="656"/>
      <c r="AD17" s="656"/>
      <c r="AE17" s="656"/>
      <c r="AF17" s="656"/>
      <c r="AG17" s="656"/>
      <c r="AH17" s="656"/>
      <c r="AI17" s="656"/>
      <c r="AJ17" s="656"/>
      <c r="AK17" s="656"/>
      <c r="AL17" s="656"/>
      <c r="AM17" s="656"/>
      <c r="AN17" s="656"/>
      <c r="AO17" s="656"/>
      <c r="AP17" s="656"/>
      <c r="AQ17" s="656"/>
    </row>
    <row r="18" spans="1:43" ht="9" customHeight="1" thickBot="1" x14ac:dyDescent="0.2">
      <c r="A18" s="646"/>
      <c r="B18" s="646"/>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56"/>
      <c r="AB18" s="656"/>
      <c r="AC18" s="656"/>
      <c r="AD18" s="656"/>
      <c r="AE18" s="656"/>
      <c r="AF18" s="656"/>
      <c r="AG18" s="656"/>
      <c r="AH18" s="656"/>
      <c r="AI18" s="656"/>
      <c r="AJ18" s="656"/>
      <c r="AK18" s="656"/>
      <c r="AL18" s="656"/>
      <c r="AM18" s="656"/>
      <c r="AN18" s="656"/>
      <c r="AO18" s="656"/>
      <c r="AP18" s="656"/>
      <c r="AQ18" s="656"/>
    </row>
    <row r="19" spans="1:43" ht="18" customHeight="1" x14ac:dyDescent="0.15">
      <c r="A19" s="647" t="s">
        <v>34</v>
      </c>
      <c r="B19" s="648"/>
      <c r="C19" s="648"/>
      <c r="D19" s="566" t="s">
        <v>35</v>
      </c>
      <c r="E19" s="567"/>
      <c r="F19" s="567"/>
      <c r="G19" s="567"/>
      <c r="H19" s="567"/>
      <c r="I19" s="567"/>
      <c r="J19" s="567"/>
      <c r="K19" s="567"/>
      <c r="L19" s="567"/>
      <c r="M19" s="567"/>
      <c r="N19" s="567"/>
      <c r="O19" s="568"/>
      <c r="P19" s="651" t="s">
        <v>36</v>
      </c>
      <c r="Q19" s="651"/>
      <c r="R19" s="651"/>
      <c r="S19" s="653" t="s">
        <v>37</v>
      </c>
      <c r="T19" s="630"/>
      <c r="U19" s="630"/>
      <c r="V19" s="630"/>
      <c r="W19" s="630"/>
      <c r="X19" s="630"/>
      <c r="Y19" s="630"/>
      <c r="Z19" s="630"/>
      <c r="AA19" s="630"/>
      <c r="AB19" s="630"/>
      <c r="AC19" s="630" t="s">
        <v>38</v>
      </c>
      <c r="AD19" s="630"/>
      <c r="AE19" s="630"/>
      <c r="AF19" s="630"/>
      <c r="AG19" s="630"/>
      <c r="AH19" s="630"/>
      <c r="AI19" s="630"/>
      <c r="AJ19" s="630"/>
      <c r="AK19" s="630"/>
      <c r="AL19" s="631"/>
    </row>
    <row r="20" spans="1:43" ht="18" customHeight="1" thickBot="1" x14ac:dyDescent="0.2">
      <c r="A20" s="649"/>
      <c r="B20" s="650"/>
      <c r="C20" s="650"/>
      <c r="D20" s="580"/>
      <c r="E20" s="581"/>
      <c r="F20" s="581"/>
      <c r="G20" s="581"/>
      <c r="H20" s="581"/>
      <c r="I20" s="581"/>
      <c r="J20" s="581"/>
      <c r="K20" s="581"/>
      <c r="L20" s="581"/>
      <c r="M20" s="581"/>
      <c r="N20" s="581"/>
      <c r="O20" s="591"/>
      <c r="P20" s="652"/>
      <c r="Q20" s="652"/>
      <c r="R20" s="652"/>
      <c r="S20" s="632"/>
      <c r="T20" s="633"/>
      <c r="U20" s="633"/>
      <c r="V20" s="633"/>
      <c r="W20" s="633"/>
      <c r="X20" s="633"/>
      <c r="Y20" s="633"/>
      <c r="Z20" s="633"/>
      <c r="AA20" s="633"/>
      <c r="AB20" s="633"/>
      <c r="AC20" s="633"/>
      <c r="AD20" s="633"/>
      <c r="AE20" s="633"/>
      <c r="AF20" s="633"/>
      <c r="AG20" s="633"/>
      <c r="AH20" s="633"/>
      <c r="AI20" s="633"/>
      <c r="AJ20" s="633"/>
      <c r="AK20" s="633"/>
      <c r="AL20" s="634"/>
    </row>
    <row r="21" spans="1:43" ht="9" customHeight="1" thickBot="1" x14ac:dyDescent="0.2">
      <c r="A21" s="160"/>
      <c r="B21" s="160"/>
      <c r="C21" s="160"/>
      <c r="D21" s="161"/>
      <c r="E21" s="161"/>
      <c r="F21" s="161"/>
      <c r="G21" s="162"/>
      <c r="H21" s="162"/>
      <c r="I21" s="162"/>
      <c r="J21" s="162"/>
      <c r="K21" s="162"/>
      <c r="L21" s="162"/>
      <c r="M21" s="162"/>
      <c r="N21" s="162"/>
      <c r="O21" s="162"/>
      <c r="P21" s="162"/>
      <c r="Q21" s="162"/>
      <c r="R21" s="162"/>
      <c r="S21" s="162"/>
      <c r="T21" s="162"/>
      <c r="U21" s="162"/>
      <c r="V21" s="162"/>
      <c r="W21" s="162"/>
      <c r="X21" s="162"/>
      <c r="Y21" s="162"/>
      <c r="Z21" s="162"/>
    </row>
    <row r="22" spans="1:43" ht="15" customHeight="1" x14ac:dyDescent="0.15">
      <c r="A22" s="573" t="s">
        <v>39</v>
      </c>
      <c r="B22" s="574"/>
      <c r="C22" s="575"/>
      <c r="D22" s="561" t="s">
        <v>40</v>
      </c>
      <c r="E22" s="561"/>
      <c r="F22" s="588"/>
      <c r="G22" s="163">
        <v>19</v>
      </c>
      <c r="H22" s="164">
        <v>20</v>
      </c>
      <c r="I22" s="165">
        <v>21</v>
      </c>
      <c r="J22" s="166"/>
      <c r="K22" s="163">
        <v>22</v>
      </c>
      <c r="L22" s="164">
        <v>23</v>
      </c>
      <c r="M22" s="164">
        <v>24</v>
      </c>
      <c r="N22" s="165">
        <v>25</v>
      </c>
      <c r="O22" s="566" t="s">
        <v>41</v>
      </c>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76"/>
    </row>
    <row r="23" spans="1:43" ht="24" customHeight="1" x14ac:dyDescent="0.15">
      <c r="A23" s="635"/>
      <c r="B23" s="636"/>
      <c r="C23" s="585"/>
      <c r="D23" s="563"/>
      <c r="E23" s="563"/>
      <c r="F23" s="589"/>
      <c r="G23" s="281" t="str">
        <f>MID($N$70,1,1)</f>
        <v>7</v>
      </c>
      <c r="H23" s="282" t="str">
        <f>MID($N$70,2,1)</f>
        <v>0</v>
      </c>
      <c r="I23" s="283" t="str">
        <f>MID($N$70,3,1)</f>
        <v>0</v>
      </c>
      <c r="J23" s="167" t="s">
        <v>42</v>
      </c>
      <c r="K23" s="281" t="str">
        <f>MID($N$70,4,1)</f>
        <v>8</v>
      </c>
      <c r="L23" s="282" t="str">
        <f>MID($N$70,5,1)</f>
        <v>5</v>
      </c>
      <c r="M23" s="282" t="str">
        <f>MID($N$70,6,1)</f>
        <v>3</v>
      </c>
      <c r="N23" s="283" t="str">
        <f>MID($N$70,7,1)</f>
        <v>0</v>
      </c>
      <c r="O23" s="639"/>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1"/>
    </row>
    <row r="24" spans="1:43" ht="15" customHeight="1" x14ac:dyDescent="0.15">
      <c r="A24" s="624" t="s">
        <v>43</v>
      </c>
      <c r="B24" s="594"/>
      <c r="C24" s="594"/>
      <c r="D24" s="563"/>
      <c r="E24" s="563"/>
      <c r="F24" s="589"/>
      <c r="G24" s="168">
        <v>26</v>
      </c>
      <c r="H24" s="169">
        <v>27</v>
      </c>
      <c r="I24" s="169">
        <v>28</v>
      </c>
      <c r="J24" s="169">
        <v>29</v>
      </c>
      <c r="K24" s="169">
        <v>30</v>
      </c>
      <c r="L24" s="169">
        <v>31</v>
      </c>
      <c r="M24" s="169">
        <v>32</v>
      </c>
      <c r="N24" s="169">
        <v>33</v>
      </c>
      <c r="O24" s="169">
        <v>34</v>
      </c>
      <c r="P24" s="169">
        <v>35</v>
      </c>
      <c r="Q24" s="169">
        <v>36</v>
      </c>
      <c r="R24" s="169">
        <v>37</v>
      </c>
      <c r="S24" s="169">
        <v>38</v>
      </c>
      <c r="T24" s="169">
        <v>39</v>
      </c>
      <c r="U24" s="169">
        <v>40</v>
      </c>
      <c r="V24" s="169">
        <v>41</v>
      </c>
      <c r="W24" s="169">
        <v>42</v>
      </c>
      <c r="X24" s="169">
        <v>43</v>
      </c>
      <c r="Y24" s="169">
        <v>44</v>
      </c>
      <c r="Z24" s="169">
        <v>45</v>
      </c>
      <c r="AA24" s="169">
        <v>46</v>
      </c>
      <c r="AB24" s="169">
        <v>47</v>
      </c>
      <c r="AC24" s="169">
        <v>48</v>
      </c>
      <c r="AD24" s="169">
        <v>49</v>
      </c>
      <c r="AE24" s="169">
        <v>50</v>
      </c>
      <c r="AF24" s="169">
        <v>51</v>
      </c>
      <c r="AG24" s="169">
        <v>52</v>
      </c>
      <c r="AH24" s="169">
        <v>53</v>
      </c>
      <c r="AI24" s="169">
        <v>54</v>
      </c>
      <c r="AJ24" s="169">
        <v>55</v>
      </c>
      <c r="AK24" s="169">
        <v>56</v>
      </c>
      <c r="AL24" s="170">
        <v>57</v>
      </c>
    </row>
    <row r="25" spans="1:43" ht="24" customHeight="1" x14ac:dyDescent="0.15">
      <c r="A25" s="624"/>
      <c r="B25" s="594"/>
      <c r="C25" s="594"/>
      <c r="D25" s="637"/>
      <c r="E25" s="637"/>
      <c r="F25" s="638"/>
      <c r="G25" s="281" t="str">
        <f>MID($N$71,1,1)</f>
        <v>ｵ</v>
      </c>
      <c r="H25" s="282" t="str">
        <f>MID($N$71,2,1)</f>
        <v>ｶ</v>
      </c>
      <c r="I25" s="282" t="str">
        <f>MID($N$71,3,1)</f>
        <v>ﾔ</v>
      </c>
      <c r="J25" s="282" t="str">
        <f>MID($N$71,4,1)</f>
        <v>ﾏ</v>
      </c>
      <c r="K25" s="282" t="str">
        <f>MID($N$71,5,1)</f>
        <v>ｹ</v>
      </c>
      <c r="L25" s="282" t="str">
        <f>MID($N$71,6,1)</f>
        <v>ﾝ</v>
      </c>
      <c r="M25" s="282" t="str">
        <f>MID($N$71,7,1)</f>
        <v xml:space="preserve"> </v>
      </c>
      <c r="N25" s="282" t="str">
        <f>MID($N$71,8,1)</f>
        <v>ｵ</v>
      </c>
      <c r="O25" s="282" t="str">
        <f>MID($N$71,9,1)</f>
        <v>ｶ</v>
      </c>
      <c r="P25" s="282" t="str">
        <f>MID($N$71,10,1)</f>
        <v>ﾔ</v>
      </c>
      <c r="Q25" s="282" t="str">
        <f>MID($N$71,11,1)</f>
        <v>ﾏ</v>
      </c>
      <c r="R25" s="282" t="str">
        <f>MID($N$71,12,1)</f>
        <v>ｼ</v>
      </c>
      <c r="S25" s="282" t="str">
        <f>MID($N$71,13,1)</f>
        <v xml:space="preserve"> </v>
      </c>
      <c r="T25" s="282" t="str">
        <f>MID($N$71,14,1)</f>
        <v>ｷ</v>
      </c>
      <c r="U25" s="282" t="str">
        <f>MID($N$71,15,1)</f>
        <v>ﾀ</v>
      </c>
      <c r="V25" s="282" t="str">
        <f>MID($N$71,16,1)</f>
        <v>ｸ</v>
      </c>
      <c r="W25" s="282" t="str">
        <f>MID($N$71,17,1)</f>
        <v/>
      </c>
      <c r="X25" s="282" t="str">
        <f>MID($N$71,18,1)</f>
        <v/>
      </c>
      <c r="Y25" s="282" t="str">
        <f>MID($N$71,19,1)</f>
        <v/>
      </c>
      <c r="Z25" s="282" t="str">
        <f>MID($N$71,20,1)</f>
        <v/>
      </c>
      <c r="AA25" s="282" t="str">
        <f>MID($N$71,21,1)</f>
        <v/>
      </c>
      <c r="AB25" s="282" t="str">
        <f>MID($N$71,22,1)</f>
        <v/>
      </c>
      <c r="AC25" s="282" t="str">
        <f>MID($N$71,23,1)</f>
        <v/>
      </c>
      <c r="AD25" s="282" t="str">
        <f>MID($N$71,24,1)</f>
        <v/>
      </c>
      <c r="AE25" s="282" t="str">
        <f>MID($N$71,25,1)</f>
        <v/>
      </c>
      <c r="AF25" s="282" t="str">
        <f>MID($N$71,26,1)</f>
        <v/>
      </c>
      <c r="AG25" s="282" t="str">
        <f>MID($N$71,27,1)</f>
        <v/>
      </c>
      <c r="AH25" s="282" t="str">
        <f>MID($N$71,28,1)</f>
        <v/>
      </c>
      <c r="AI25" s="282" t="str">
        <f>MID($N$71,29,1)</f>
        <v/>
      </c>
      <c r="AJ25" s="282" t="str">
        <f>MID($N$71,30,1)</f>
        <v/>
      </c>
      <c r="AK25" s="282" t="str">
        <f>MID($N$71,31,1)</f>
        <v/>
      </c>
      <c r="AL25" s="284" t="str">
        <f>MID($N$71,32,1)</f>
        <v/>
      </c>
    </row>
    <row r="26" spans="1:43" ht="15" customHeight="1" x14ac:dyDescent="0.15">
      <c r="A26" s="624"/>
      <c r="B26" s="594"/>
      <c r="C26" s="594"/>
      <c r="D26" s="585" t="s">
        <v>44</v>
      </c>
      <c r="E26" s="594"/>
      <c r="F26" s="594"/>
      <c r="G26" s="171"/>
      <c r="H26" s="642" t="str">
        <f>IF(N72="","",N72)</f>
        <v>岡山県岡山市北区</v>
      </c>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172"/>
    </row>
    <row r="27" spans="1:43" ht="15" customHeight="1" x14ac:dyDescent="0.15">
      <c r="A27" s="624"/>
      <c r="B27" s="594"/>
      <c r="C27" s="594"/>
      <c r="D27" s="585"/>
      <c r="E27" s="594"/>
      <c r="F27" s="594"/>
      <c r="G27" s="17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174"/>
    </row>
    <row r="28" spans="1:43" ht="15" customHeight="1" x14ac:dyDescent="0.15">
      <c r="A28" s="624" t="s">
        <v>45</v>
      </c>
      <c r="B28" s="594"/>
      <c r="C28" s="594"/>
      <c r="D28" s="585" t="s">
        <v>46</v>
      </c>
      <c r="E28" s="594"/>
      <c r="F28" s="594"/>
      <c r="G28" s="168">
        <v>19</v>
      </c>
      <c r="H28" s="169">
        <v>20</v>
      </c>
      <c r="I28" s="169">
        <v>21</v>
      </c>
      <c r="J28" s="169">
        <v>22</v>
      </c>
      <c r="K28" s="169">
        <v>23</v>
      </c>
      <c r="L28" s="169">
        <v>24</v>
      </c>
      <c r="M28" s="169">
        <v>25</v>
      </c>
      <c r="N28" s="169">
        <v>26</v>
      </c>
      <c r="O28" s="169">
        <v>27</v>
      </c>
      <c r="P28" s="169">
        <v>28</v>
      </c>
      <c r="Q28" s="169">
        <v>29</v>
      </c>
      <c r="R28" s="169">
        <v>30</v>
      </c>
      <c r="S28" s="169">
        <v>31</v>
      </c>
      <c r="T28" s="169">
        <v>32</v>
      </c>
      <c r="U28" s="169">
        <v>33</v>
      </c>
      <c r="V28" s="169">
        <v>34</v>
      </c>
      <c r="W28" s="169">
        <v>35</v>
      </c>
      <c r="X28" s="169">
        <v>36</v>
      </c>
      <c r="Y28" s="169">
        <v>37</v>
      </c>
      <c r="Z28" s="169">
        <v>38</v>
      </c>
      <c r="AA28" s="169">
        <v>39</v>
      </c>
      <c r="AB28" s="169">
        <v>40</v>
      </c>
      <c r="AC28" s="169">
        <v>41</v>
      </c>
      <c r="AD28" s="169">
        <v>42</v>
      </c>
      <c r="AE28" s="169">
        <v>43</v>
      </c>
      <c r="AF28" s="169">
        <v>44</v>
      </c>
      <c r="AG28" s="169">
        <v>45</v>
      </c>
      <c r="AH28" s="169">
        <v>46</v>
      </c>
      <c r="AI28" s="169">
        <v>47</v>
      </c>
      <c r="AJ28" s="169">
        <v>48</v>
      </c>
      <c r="AK28" s="169">
        <v>49</v>
      </c>
      <c r="AL28" s="170">
        <v>50</v>
      </c>
    </row>
    <row r="29" spans="1:43" ht="24" customHeight="1" x14ac:dyDescent="0.15">
      <c r="A29" s="624"/>
      <c r="B29" s="594"/>
      <c r="C29" s="594"/>
      <c r="D29" s="585"/>
      <c r="E29" s="594"/>
      <c r="F29" s="594"/>
      <c r="G29" s="281" t="str">
        <f>MID($N$73,1,1)</f>
        <v>ﾂ</v>
      </c>
      <c r="H29" s="282" t="str">
        <f>MID($N$73,2,1)</f>
        <v>ｼ</v>
      </c>
      <c r="I29" s="282" t="str">
        <f>MID($N$73,3,1)</f>
        <v>ﾏ</v>
      </c>
      <c r="J29" s="282" t="str">
        <f>MID($N$73,4,1)</f>
        <v>ﾅ</v>
      </c>
      <c r="K29" s="282" t="str">
        <f>MID($N$73,5,1)</f>
        <v>ｶ</v>
      </c>
      <c r="L29" s="282" t="str">
        <f>MID($N$73,6,1)</f>
        <v xml:space="preserve"> </v>
      </c>
      <c r="M29" s="282" t="str">
        <f>MID($N$73,7,1)</f>
        <v>1</v>
      </c>
      <c r="N29" s="282" t="str">
        <f>MID($N$73,8,1)</f>
        <v>-</v>
      </c>
      <c r="O29" s="282" t="str">
        <f>MID($N$73,9,1)</f>
        <v>1</v>
      </c>
      <c r="P29" s="282" t="str">
        <f>MID($N$73,10,1)</f>
        <v>-</v>
      </c>
      <c r="Q29" s="282" t="str">
        <f>MID($N$73,11,1)</f>
        <v>1</v>
      </c>
      <c r="R29" s="282" t="str">
        <f>MID($N$73,12,1)</f>
        <v/>
      </c>
      <c r="S29" s="282" t="str">
        <f>MID($N$73,13,1)</f>
        <v/>
      </c>
      <c r="T29" s="282" t="str">
        <f>MID($N$73,14,1)</f>
        <v/>
      </c>
      <c r="U29" s="282" t="str">
        <f>MID($N$73,15,1)</f>
        <v/>
      </c>
      <c r="V29" s="282" t="str">
        <f>MID($N$73,16,1)</f>
        <v/>
      </c>
      <c r="W29" s="282" t="str">
        <f>MID($N$73,17,1)</f>
        <v/>
      </c>
      <c r="X29" s="282" t="str">
        <f>MID($N$73,18,1)</f>
        <v/>
      </c>
      <c r="Y29" s="282" t="str">
        <f>MID($N$73,19,1)</f>
        <v/>
      </c>
      <c r="Z29" s="282" t="str">
        <f>MID($N$73,20,1)</f>
        <v/>
      </c>
      <c r="AA29" s="282" t="str">
        <f>MID($N$73,21,1)</f>
        <v/>
      </c>
      <c r="AB29" s="282" t="str">
        <f>MID($N$73,22,1)</f>
        <v/>
      </c>
      <c r="AC29" s="282" t="str">
        <f>MID($N$73,23,1)</f>
        <v/>
      </c>
      <c r="AD29" s="282" t="str">
        <f>MID($N$73,24,1)</f>
        <v/>
      </c>
      <c r="AE29" s="282" t="str">
        <f>MID($N$73,25,1)</f>
        <v/>
      </c>
      <c r="AF29" s="282" t="str">
        <f>MID($N$73,26,1)</f>
        <v/>
      </c>
      <c r="AG29" s="282" t="str">
        <f>MID($N$73,27,1)</f>
        <v/>
      </c>
      <c r="AH29" s="282" t="str">
        <f>MID($N$73,28,1)</f>
        <v/>
      </c>
      <c r="AI29" s="282" t="str">
        <f>MID($N$73,29,1)</f>
        <v/>
      </c>
      <c r="AJ29" s="282" t="str">
        <f>MID($N$73,30,1)</f>
        <v/>
      </c>
      <c r="AK29" s="282" t="str">
        <f>MID($N$73,31,1)</f>
        <v/>
      </c>
      <c r="AL29" s="284" t="str">
        <f>MID($N$73,32,1)</f>
        <v/>
      </c>
    </row>
    <row r="30" spans="1:43" ht="15" customHeight="1" x14ac:dyDescent="0.15">
      <c r="A30" s="624"/>
      <c r="B30" s="594"/>
      <c r="C30" s="594"/>
      <c r="D30" s="585" t="s">
        <v>47</v>
      </c>
      <c r="E30" s="594"/>
      <c r="F30" s="594"/>
      <c r="G30" s="175"/>
      <c r="H30" s="625" t="str">
        <f>IF(N74="","",N74)</f>
        <v>津島中1丁目1番1号</v>
      </c>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176"/>
    </row>
    <row r="31" spans="1:43" ht="15" customHeight="1" x14ac:dyDescent="0.15">
      <c r="A31" s="624"/>
      <c r="B31" s="594"/>
      <c r="C31" s="594"/>
      <c r="D31" s="585"/>
      <c r="E31" s="594"/>
      <c r="F31" s="594"/>
      <c r="G31" s="177"/>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178"/>
    </row>
    <row r="32" spans="1:43" ht="15" customHeight="1" x14ac:dyDescent="0.15">
      <c r="A32" s="624" t="s">
        <v>48</v>
      </c>
      <c r="B32" s="594"/>
      <c r="C32" s="594"/>
      <c r="D32" s="585" t="s">
        <v>49</v>
      </c>
      <c r="E32" s="594"/>
      <c r="F32" s="594"/>
      <c r="G32" s="168">
        <v>19</v>
      </c>
      <c r="H32" s="169">
        <v>20</v>
      </c>
      <c r="I32" s="169">
        <v>21</v>
      </c>
      <c r="J32" s="169">
        <v>22</v>
      </c>
      <c r="K32" s="169">
        <v>23</v>
      </c>
      <c r="L32" s="169">
        <v>24</v>
      </c>
      <c r="M32" s="169">
        <v>25</v>
      </c>
      <c r="N32" s="169">
        <v>26</v>
      </c>
      <c r="O32" s="169">
        <v>27</v>
      </c>
      <c r="P32" s="169">
        <v>28</v>
      </c>
      <c r="Q32" s="169">
        <v>29</v>
      </c>
      <c r="R32" s="169">
        <v>30</v>
      </c>
      <c r="S32" s="169">
        <v>31</v>
      </c>
      <c r="T32" s="169">
        <v>32</v>
      </c>
      <c r="U32" s="169">
        <v>33</v>
      </c>
      <c r="V32" s="169">
        <v>34</v>
      </c>
      <c r="W32" s="169">
        <v>35</v>
      </c>
      <c r="X32" s="169">
        <v>36</v>
      </c>
      <c r="Y32" s="169">
        <v>37</v>
      </c>
      <c r="Z32" s="169">
        <v>38</v>
      </c>
      <c r="AA32" s="169">
        <v>39</v>
      </c>
      <c r="AB32" s="169">
        <v>40</v>
      </c>
      <c r="AC32" s="169">
        <v>41</v>
      </c>
      <c r="AD32" s="169">
        <v>42</v>
      </c>
      <c r="AE32" s="169">
        <v>43</v>
      </c>
      <c r="AF32" s="169">
        <v>44</v>
      </c>
      <c r="AG32" s="169">
        <v>45</v>
      </c>
      <c r="AH32" s="169">
        <v>46</v>
      </c>
      <c r="AI32" s="169">
        <v>47</v>
      </c>
      <c r="AJ32" s="169">
        <v>48</v>
      </c>
      <c r="AK32" s="169">
        <v>49</v>
      </c>
      <c r="AL32" s="170">
        <v>50</v>
      </c>
    </row>
    <row r="33" spans="1:53" ht="24" customHeight="1" x14ac:dyDescent="0.15">
      <c r="A33" s="624"/>
      <c r="B33" s="594"/>
      <c r="C33" s="594"/>
      <c r="D33" s="585"/>
      <c r="E33" s="594"/>
      <c r="F33" s="594"/>
      <c r="G33" s="281" t="str">
        <f>MID($N$75,1,1)</f>
        <v>M</v>
      </c>
      <c r="H33" s="282" t="str">
        <f>MID($N$75,2,1)</f>
        <v>A</v>
      </c>
      <c r="I33" s="282" t="str">
        <f>MID($N$75,3,1)</f>
        <v>I</v>
      </c>
      <c r="J33" s="282" t="str">
        <f>MID($N$75,4,1)</f>
        <v>S</v>
      </c>
      <c r="K33" s="282" t="str">
        <f>MID($N$75,5,1)</f>
        <v>O</v>
      </c>
      <c r="L33" s="282" t="str">
        <f>MID($N$75,6,1)</f>
        <v>N</v>
      </c>
      <c r="M33" s="282" t="str">
        <f>MID($N$75,7,1)</f>
        <v>K</v>
      </c>
      <c r="N33" s="282" t="str">
        <f>MID($N$75,8,1)</f>
        <v>K</v>
      </c>
      <c r="O33" s="282" t="str">
        <f>MID($N$75,9,1)</f>
        <v>R</v>
      </c>
      <c r="P33" s="282" t="str">
        <f>MID($N$75,10,1)</f>
        <v xml:space="preserve"> </v>
      </c>
      <c r="Q33" s="282" t="str">
        <f>MID($N$75,11,1)</f>
        <v>2</v>
      </c>
      <c r="R33" s="282" t="str">
        <f>MID($N$75,12,1)</f>
        <v>ﾄ</v>
      </c>
      <c r="S33" s="282" t="str">
        <f>MID($N$75,13,1)</f>
        <v>ｳ</v>
      </c>
      <c r="T33" s="282" t="str">
        <f>MID($N$75,14,1)</f>
        <v xml:space="preserve"> </v>
      </c>
      <c r="U33" s="282" t="str">
        <f>MID($N$75,15,1)</f>
        <v>2</v>
      </c>
      <c r="V33" s="282" t="str">
        <f>MID($N$75,16,1)</f>
        <v>0</v>
      </c>
      <c r="W33" s="282" t="str">
        <f>MID($N$75,17,1)</f>
        <v>3</v>
      </c>
      <c r="X33" s="282" t="str">
        <f>MID($N$75,18,1)</f>
        <v>ｺ</v>
      </c>
      <c r="Y33" s="282" t="str">
        <f>MID($N$75,19,1)</f>
        <v>ﾞ</v>
      </c>
      <c r="Z33" s="282" t="str">
        <f>MID($N$75,20,1)</f>
        <v>ｳ</v>
      </c>
      <c r="AA33" s="282" t="str">
        <f>MID($N$75,21,1)</f>
        <v>ｼ</v>
      </c>
      <c r="AB33" s="282" t="str">
        <f>MID($N$75,22,1)</f>
        <v>ﾂ</v>
      </c>
      <c r="AC33" s="282" t="str">
        <f>MID($N$75,23,1)</f>
        <v/>
      </c>
      <c r="AD33" s="282" t="str">
        <f>MID($N$75,24,1)</f>
        <v/>
      </c>
      <c r="AE33" s="282" t="str">
        <f>MID($N$75,25,1)</f>
        <v/>
      </c>
      <c r="AF33" s="282" t="str">
        <f>MID($N$75,26,1)</f>
        <v/>
      </c>
      <c r="AG33" s="282" t="str">
        <f>MID($N$75,27,1)</f>
        <v/>
      </c>
      <c r="AH33" s="282" t="str">
        <f>MID($N$75,28,1)</f>
        <v/>
      </c>
      <c r="AI33" s="282" t="str">
        <f>MID($N$75,29,1)</f>
        <v/>
      </c>
      <c r="AJ33" s="282" t="str">
        <f>MID($N$75,30,1)</f>
        <v/>
      </c>
      <c r="AK33" s="282" t="str">
        <f>MID($N$75,31,1)</f>
        <v/>
      </c>
      <c r="AL33" s="284" t="str">
        <f>MID($N$75,32,1)</f>
        <v/>
      </c>
    </row>
    <row r="34" spans="1:53" ht="15" customHeight="1" x14ac:dyDescent="0.15">
      <c r="A34" s="624"/>
      <c r="B34" s="594"/>
      <c r="C34" s="594"/>
      <c r="D34" s="585" t="s">
        <v>50</v>
      </c>
      <c r="E34" s="594"/>
      <c r="F34" s="594"/>
      <c r="G34" s="175"/>
      <c r="H34" s="628" t="str">
        <f>IF(N76="","",N76)</f>
        <v>MaisonKKR 2棟 203号室</v>
      </c>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176"/>
    </row>
    <row r="35" spans="1:53" ht="15" customHeight="1" thickBot="1" x14ac:dyDescent="0.2">
      <c r="A35" s="627"/>
      <c r="B35" s="595"/>
      <c r="C35" s="595"/>
      <c r="D35" s="609"/>
      <c r="E35" s="595"/>
      <c r="F35" s="595"/>
      <c r="G35" s="17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180"/>
    </row>
    <row r="36" spans="1:53" ht="15" customHeight="1" thickBot="1" x14ac:dyDescent="0.2">
      <c r="A36" s="181"/>
      <c r="B36" s="181"/>
      <c r="C36" s="181"/>
      <c r="D36" s="182"/>
      <c r="E36" s="182"/>
      <c r="F36" s="18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83"/>
      <c r="AN36" s="183"/>
      <c r="AO36" s="183"/>
      <c r="AP36" s="183"/>
      <c r="AQ36" s="183"/>
    </row>
    <row r="37" spans="1:53" ht="21" customHeight="1" thickBot="1" x14ac:dyDescent="0.2">
      <c r="A37" s="616" t="s">
        <v>51</v>
      </c>
      <c r="B37" s="617"/>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8"/>
      <c r="AA37" s="162"/>
      <c r="AB37" s="162"/>
      <c r="AC37" s="162"/>
      <c r="AD37" s="162"/>
      <c r="AE37" s="162"/>
      <c r="AF37" s="162"/>
      <c r="AP37" s="162"/>
      <c r="AQ37" s="162"/>
      <c r="AR37" s="162"/>
    </row>
    <row r="38" spans="1:53" s="159" customFormat="1" ht="9" customHeight="1" thickBot="1" x14ac:dyDescent="0.2">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row>
    <row r="39" spans="1:53" ht="18.75" customHeight="1" x14ac:dyDescent="0.15">
      <c r="A39" s="560" t="s">
        <v>52</v>
      </c>
      <c r="B39" s="561"/>
      <c r="C39" s="588"/>
      <c r="D39" s="593" t="s">
        <v>53</v>
      </c>
      <c r="E39" s="574"/>
      <c r="F39" s="574"/>
      <c r="G39" s="574"/>
      <c r="H39" s="574"/>
      <c r="I39" s="574"/>
      <c r="J39" s="574"/>
      <c r="K39" s="574"/>
      <c r="L39" s="574"/>
      <c r="M39" s="574"/>
      <c r="N39" s="574"/>
      <c r="O39" s="574"/>
      <c r="P39" s="574"/>
      <c r="Q39" s="574"/>
      <c r="R39" s="574"/>
      <c r="S39" s="574"/>
      <c r="T39" s="574"/>
      <c r="U39" s="574"/>
      <c r="V39" s="574"/>
      <c r="W39" s="574"/>
      <c r="X39" s="574"/>
      <c r="Y39" s="574"/>
      <c r="Z39" s="575"/>
      <c r="AA39" s="592" t="s">
        <v>54</v>
      </c>
      <c r="AB39" s="592"/>
      <c r="AC39" s="592"/>
      <c r="AD39" s="592"/>
      <c r="AE39" s="592"/>
      <c r="AF39" s="592"/>
      <c r="AG39" s="592"/>
      <c r="AH39" s="593" t="s">
        <v>55</v>
      </c>
      <c r="AI39" s="574"/>
      <c r="AJ39" s="574"/>
      <c r="AK39" s="574"/>
      <c r="AL39" s="574"/>
      <c r="AM39" s="574"/>
      <c r="AN39" s="574"/>
      <c r="AO39" s="574"/>
      <c r="AP39" s="574"/>
      <c r="AQ39" s="619"/>
    </row>
    <row r="40" spans="1:53" ht="21.75" customHeight="1" x14ac:dyDescent="0.15">
      <c r="A40" s="562"/>
      <c r="B40" s="563"/>
      <c r="C40" s="589"/>
      <c r="D40" s="577" t="s">
        <v>56</v>
      </c>
      <c r="E40" s="578"/>
      <c r="F40" s="578"/>
      <c r="G40" s="578"/>
      <c r="H40" s="578"/>
      <c r="I40" s="578"/>
      <c r="J40" s="578"/>
      <c r="K40" s="578"/>
      <c r="L40" s="578"/>
      <c r="M40" s="578"/>
      <c r="N40" s="578"/>
      <c r="O40" s="578"/>
      <c r="P40" s="578"/>
      <c r="Q40" s="578"/>
      <c r="R40" s="578"/>
      <c r="S40" s="578"/>
      <c r="T40" s="578"/>
      <c r="U40" s="578"/>
      <c r="V40" s="578"/>
      <c r="W40" s="578"/>
      <c r="X40" s="578"/>
      <c r="Y40" s="578"/>
      <c r="Z40" s="583"/>
      <c r="AA40" s="184" t="s">
        <v>21</v>
      </c>
      <c r="AB40" s="620" t="s">
        <v>22</v>
      </c>
      <c r="AC40" s="620"/>
      <c r="AD40" s="620" t="s">
        <v>23</v>
      </c>
      <c r="AE40" s="620"/>
      <c r="AF40" s="620" t="s">
        <v>24</v>
      </c>
      <c r="AG40" s="620"/>
      <c r="AH40" s="621" t="s">
        <v>57</v>
      </c>
      <c r="AI40" s="622"/>
      <c r="AJ40" s="622"/>
      <c r="AK40" s="622"/>
      <c r="AL40" s="622"/>
      <c r="AM40" s="622"/>
      <c r="AN40" s="622"/>
      <c r="AO40" s="622"/>
      <c r="AP40" s="622"/>
      <c r="AQ40" s="623"/>
    </row>
    <row r="41" spans="1:53" ht="15" customHeight="1" x14ac:dyDescent="0.15">
      <c r="A41" s="562"/>
      <c r="B41" s="563"/>
      <c r="C41" s="589"/>
      <c r="D41" s="611" t="s">
        <v>58</v>
      </c>
      <c r="E41" s="611"/>
      <c r="F41" s="611"/>
      <c r="G41" s="185">
        <v>19</v>
      </c>
      <c r="H41" s="186">
        <v>20</v>
      </c>
      <c r="I41" s="186">
        <v>21</v>
      </c>
      <c r="J41" s="186">
        <v>22</v>
      </c>
      <c r="K41" s="186">
        <v>23</v>
      </c>
      <c r="L41" s="186">
        <v>24</v>
      </c>
      <c r="M41" s="186">
        <v>25</v>
      </c>
      <c r="N41" s="186">
        <v>26</v>
      </c>
      <c r="O41" s="186">
        <v>27</v>
      </c>
      <c r="P41" s="186">
        <v>28</v>
      </c>
      <c r="Q41" s="186">
        <v>29</v>
      </c>
      <c r="R41" s="186">
        <v>30</v>
      </c>
      <c r="S41" s="186">
        <v>31</v>
      </c>
      <c r="T41" s="186">
        <v>32</v>
      </c>
      <c r="U41" s="186">
        <v>33</v>
      </c>
      <c r="V41" s="186">
        <v>34</v>
      </c>
      <c r="W41" s="186">
        <v>35</v>
      </c>
      <c r="X41" s="186">
        <v>36</v>
      </c>
      <c r="Y41" s="186">
        <v>37</v>
      </c>
      <c r="Z41" s="187">
        <v>38</v>
      </c>
      <c r="AA41" s="188">
        <v>39</v>
      </c>
      <c r="AB41" s="185">
        <v>40</v>
      </c>
      <c r="AC41" s="187">
        <v>41</v>
      </c>
      <c r="AD41" s="185">
        <v>42</v>
      </c>
      <c r="AE41" s="187">
        <v>43</v>
      </c>
      <c r="AF41" s="185">
        <v>44</v>
      </c>
      <c r="AG41" s="187">
        <v>45</v>
      </c>
      <c r="AH41" s="168">
        <v>46</v>
      </c>
      <c r="AI41" s="169">
        <v>47</v>
      </c>
      <c r="AJ41" s="169">
        <v>48</v>
      </c>
      <c r="AK41" s="169">
        <v>49</v>
      </c>
      <c r="AL41" s="169">
        <v>50</v>
      </c>
      <c r="AM41" s="169">
        <v>51</v>
      </c>
      <c r="AN41" s="169">
        <v>52</v>
      </c>
      <c r="AO41" s="169">
        <v>53</v>
      </c>
      <c r="AP41" s="169">
        <v>54</v>
      </c>
      <c r="AQ41" s="170">
        <v>55</v>
      </c>
    </row>
    <row r="42" spans="1:53" ht="24" customHeight="1" thickBot="1" x14ac:dyDescent="0.2">
      <c r="A42" s="564"/>
      <c r="B42" s="565"/>
      <c r="C42" s="590"/>
      <c r="D42" s="612"/>
      <c r="E42" s="612"/>
      <c r="F42" s="612"/>
      <c r="G42" s="285" t="str">
        <f>MID($N$80,1,1)</f>
        <v>ｵ</v>
      </c>
      <c r="H42" s="286" t="str">
        <f>MID($N$80,2,1)</f>
        <v>ｶ</v>
      </c>
      <c r="I42" s="286" t="str">
        <f>MID($N$80,3,1)</f>
        <v>ﾀ</v>
      </c>
      <c r="J42" s="286" t="str">
        <f>MID($N$80,4,1)</f>
        <v>ﾞ</v>
      </c>
      <c r="K42" s="286" t="str">
        <f>MID($N$80,5,1)</f>
        <v>ｲ</v>
      </c>
      <c r="L42" s="286" t="str">
        <f>MID($N$80,6,1)</f>
        <v xml:space="preserve"> </v>
      </c>
      <c r="M42" s="286" t="str">
        <f>MID($N$80,7,1)</f>
        <v>ﾊ</v>
      </c>
      <c r="N42" s="286" t="str">
        <f>MID($N$80,8,1)</f>
        <v>ﾅ</v>
      </c>
      <c r="O42" s="286" t="str">
        <f>MID($N$80,9,1)</f>
        <v>ｺ</v>
      </c>
      <c r="P42" s="286" t="str">
        <f>MID($N$80,10,1)</f>
        <v/>
      </c>
      <c r="Q42" s="286" t="str">
        <f>MID($N$80,11,1)</f>
        <v/>
      </c>
      <c r="R42" s="286" t="str">
        <f>MID($N$80,12,1)</f>
        <v/>
      </c>
      <c r="S42" s="286" t="str">
        <f>MID($N$80,13,1)</f>
        <v/>
      </c>
      <c r="T42" s="286" t="str">
        <f>MID($N$80,14,1)</f>
        <v/>
      </c>
      <c r="U42" s="286" t="str">
        <f>MID($N$80,15,1)</f>
        <v/>
      </c>
      <c r="V42" s="286" t="str">
        <f>MID($N$80,16,1)</f>
        <v/>
      </c>
      <c r="W42" s="286" t="str">
        <f>MID($N$80,17,1)</f>
        <v/>
      </c>
      <c r="X42" s="286" t="str">
        <f>MID($N$80,18,1)</f>
        <v/>
      </c>
      <c r="Y42" s="286" t="str">
        <f>MID($N$80,19,1)</f>
        <v/>
      </c>
      <c r="Z42" s="287" t="str">
        <f>MID($N$80,20,1)</f>
        <v/>
      </c>
      <c r="AA42" s="288" t="str">
        <f>MID($N$82,1,1)</f>
        <v>4</v>
      </c>
      <c r="AB42" s="285" t="str">
        <f>MID($N$82,2,1)</f>
        <v>0</v>
      </c>
      <c r="AC42" s="287" t="str">
        <f>MID($N$82,3,1)</f>
        <v>3</v>
      </c>
      <c r="AD42" s="285" t="str">
        <f>MID($N$82,4,1)</f>
        <v>0</v>
      </c>
      <c r="AE42" s="287" t="str">
        <f>MID($N$82,5,1)</f>
        <v>1</v>
      </c>
      <c r="AF42" s="285" t="str">
        <f>MID($N$82,6,1)</f>
        <v>2</v>
      </c>
      <c r="AG42" s="287" t="str">
        <f>MID($N$82,7,1)</f>
        <v>3</v>
      </c>
      <c r="AH42" s="289" t="str">
        <f>MID($N$83,1,1)</f>
        <v>1</v>
      </c>
      <c r="AI42" s="290" t="str">
        <f>MID($N$83,2,1)</f>
        <v>2</v>
      </c>
      <c r="AJ42" s="290" t="str">
        <f>MID($N$83,3,1)</f>
        <v>3</v>
      </c>
      <c r="AK42" s="290" t="str">
        <f>MID($N$83,4,1)</f>
        <v>4</v>
      </c>
      <c r="AL42" s="290" t="str">
        <f>MID($N$83,5,1)</f>
        <v>5</v>
      </c>
      <c r="AM42" s="290" t="str">
        <f>MID($N$83,6,1)</f>
        <v>6</v>
      </c>
      <c r="AN42" s="290" t="str">
        <f>MID($N$83,7,1)</f>
        <v>7</v>
      </c>
      <c r="AO42" s="290" t="str">
        <f>MID($N$83,8,1)</f>
        <v>8</v>
      </c>
      <c r="AP42" s="290" t="str">
        <f>MID($N$83,9,1)</f>
        <v>9</v>
      </c>
      <c r="AQ42" s="291" t="str">
        <f>MID($N$83,10,1)</f>
        <v>0</v>
      </c>
      <c r="AT42" s="189"/>
      <c r="AU42" s="189"/>
      <c r="AV42" s="189"/>
      <c r="AW42" s="189"/>
      <c r="AX42" s="189"/>
      <c r="AY42" s="189"/>
      <c r="AZ42" s="189"/>
      <c r="BA42" s="189"/>
    </row>
    <row r="43" spans="1:53" ht="9" customHeight="1" thickBot="1" x14ac:dyDescent="0.2"/>
    <row r="44" spans="1:53" s="190" customFormat="1" ht="14.25" customHeight="1" x14ac:dyDescent="0.15">
      <c r="A44" s="560" t="s">
        <v>59</v>
      </c>
      <c r="B44" s="561"/>
      <c r="C44" s="588"/>
      <c r="D44" s="566" t="s">
        <v>60</v>
      </c>
      <c r="E44" s="567"/>
      <c r="F44" s="567"/>
      <c r="G44" s="567"/>
      <c r="H44" s="568"/>
      <c r="I44" s="605">
        <v>71</v>
      </c>
      <c r="J44" s="605"/>
      <c r="K44" s="605"/>
      <c r="L44" s="605"/>
      <c r="M44" s="605"/>
      <c r="N44" s="605"/>
      <c r="O44" s="605"/>
      <c r="P44" s="605"/>
      <c r="Q44" s="605"/>
      <c r="R44" s="605">
        <v>72</v>
      </c>
      <c r="S44" s="605"/>
      <c r="T44" s="605"/>
      <c r="U44" s="605"/>
      <c r="V44" s="605"/>
      <c r="W44" s="605"/>
      <c r="X44" s="605"/>
      <c r="Y44" s="605"/>
      <c r="Z44" s="613">
        <v>74</v>
      </c>
      <c r="AA44" s="614"/>
      <c r="AB44" s="614"/>
      <c r="AC44" s="614"/>
      <c r="AD44" s="614"/>
      <c r="AE44" s="614"/>
      <c r="AF44" s="614"/>
      <c r="AG44" s="614"/>
      <c r="AH44" s="615"/>
      <c r="AI44" s="605">
        <v>75</v>
      </c>
      <c r="AJ44" s="605"/>
      <c r="AK44" s="605"/>
      <c r="AL44" s="605"/>
      <c r="AM44" s="605"/>
      <c r="AN44" s="605"/>
      <c r="AO44" s="605"/>
      <c r="AP44" s="605"/>
      <c r="AQ44" s="606"/>
    </row>
    <row r="45" spans="1:53" s="190" customFormat="1" ht="27" customHeight="1" thickBot="1" x14ac:dyDescent="0.2">
      <c r="A45" s="564"/>
      <c r="B45" s="565"/>
      <c r="C45" s="590"/>
      <c r="D45" s="580"/>
      <c r="E45" s="581"/>
      <c r="F45" s="581"/>
      <c r="G45" s="581"/>
      <c r="H45" s="591"/>
      <c r="I45" s="595" t="s">
        <v>61</v>
      </c>
      <c r="J45" s="595"/>
      <c r="K45" s="595"/>
      <c r="L45" s="595"/>
      <c r="M45" s="595"/>
      <c r="N45" s="595"/>
      <c r="O45" s="595"/>
      <c r="P45" s="607" t="str">
        <f>IF(MIDB($N$84,1,1)="1","①","１")</f>
        <v>１</v>
      </c>
      <c r="Q45" s="607"/>
      <c r="R45" s="595" t="s">
        <v>62</v>
      </c>
      <c r="S45" s="595"/>
      <c r="T45" s="595"/>
      <c r="U45" s="595"/>
      <c r="V45" s="595"/>
      <c r="W45" s="595"/>
      <c r="X45" s="607" t="str">
        <f>IF(MIDB($N$85,1,1)="1","①","１")</f>
        <v>１</v>
      </c>
      <c r="Y45" s="607"/>
      <c r="Z45" s="596" t="s">
        <v>63</v>
      </c>
      <c r="AA45" s="608"/>
      <c r="AB45" s="608"/>
      <c r="AC45" s="608"/>
      <c r="AD45" s="608"/>
      <c r="AE45" s="608"/>
      <c r="AF45" s="609"/>
      <c r="AG45" s="607" t="str">
        <f>IF(MIDB($N$86,1,1)="1","①","１")</f>
        <v>①</v>
      </c>
      <c r="AH45" s="607"/>
      <c r="AI45" s="595" t="s">
        <v>64</v>
      </c>
      <c r="AJ45" s="595"/>
      <c r="AK45" s="595"/>
      <c r="AL45" s="595"/>
      <c r="AM45" s="595"/>
      <c r="AN45" s="595"/>
      <c r="AO45" s="595"/>
      <c r="AP45" s="607" t="str">
        <f>IF(MIDB($N$87,1,1)="1","①","１")</f>
        <v>１</v>
      </c>
      <c r="AQ45" s="610"/>
      <c r="AU45" s="191"/>
      <c r="AV45" s="191"/>
    </row>
    <row r="46" spans="1:53" s="190" customFormat="1" ht="9" customHeight="1" thickBot="1" x14ac:dyDescent="0.2"/>
    <row r="47" spans="1:53" s="190" customFormat="1" ht="9" customHeight="1" x14ac:dyDescent="0.15">
      <c r="A47" s="560" t="s">
        <v>65</v>
      </c>
      <c r="B47" s="561"/>
      <c r="C47" s="588"/>
      <c r="D47" s="566" t="s">
        <v>66</v>
      </c>
      <c r="E47" s="567"/>
      <c r="F47" s="567"/>
      <c r="G47" s="567"/>
      <c r="H47" s="567"/>
      <c r="I47" s="567"/>
      <c r="J47" s="567"/>
      <c r="K47" s="567"/>
      <c r="L47" s="567"/>
      <c r="M47" s="567"/>
      <c r="N47" s="567"/>
      <c r="O47" s="568"/>
      <c r="P47" s="592" t="s">
        <v>67</v>
      </c>
      <c r="Q47" s="592"/>
      <c r="R47" s="593"/>
      <c r="S47" s="597" t="s">
        <v>37</v>
      </c>
      <c r="T47" s="598"/>
      <c r="U47" s="598"/>
      <c r="V47" s="598"/>
      <c r="W47" s="598"/>
      <c r="X47" s="598"/>
      <c r="Y47" s="598"/>
      <c r="Z47" s="598"/>
      <c r="AA47" s="598"/>
      <c r="AB47" s="598"/>
      <c r="AC47" s="598" t="s">
        <v>38</v>
      </c>
      <c r="AD47" s="598"/>
      <c r="AE47" s="598"/>
      <c r="AF47" s="598"/>
      <c r="AG47" s="598"/>
      <c r="AH47" s="598"/>
      <c r="AI47" s="598"/>
      <c r="AJ47" s="598"/>
      <c r="AK47" s="598"/>
      <c r="AL47" s="601"/>
    </row>
    <row r="48" spans="1:53" s="190" customFormat="1" ht="9" customHeight="1" x14ac:dyDescent="0.15">
      <c r="A48" s="562"/>
      <c r="B48" s="563"/>
      <c r="C48" s="589"/>
      <c r="D48" s="577"/>
      <c r="E48" s="578"/>
      <c r="F48" s="578"/>
      <c r="G48" s="578"/>
      <c r="H48" s="578"/>
      <c r="I48" s="578"/>
      <c r="J48" s="578"/>
      <c r="K48" s="578"/>
      <c r="L48" s="578"/>
      <c r="M48" s="578"/>
      <c r="N48" s="578"/>
      <c r="O48" s="583"/>
      <c r="P48" s="594"/>
      <c r="Q48" s="594"/>
      <c r="R48" s="584"/>
      <c r="S48" s="599"/>
      <c r="T48" s="600"/>
      <c r="U48" s="600"/>
      <c r="V48" s="600"/>
      <c r="W48" s="600"/>
      <c r="X48" s="600"/>
      <c r="Y48" s="600"/>
      <c r="Z48" s="600"/>
      <c r="AA48" s="600"/>
      <c r="AB48" s="600"/>
      <c r="AC48" s="600"/>
      <c r="AD48" s="600"/>
      <c r="AE48" s="600"/>
      <c r="AF48" s="600"/>
      <c r="AG48" s="600"/>
      <c r="AH48" s="600"/>
      <c r="AI48" s="600"/>
      <c r="AJ48" s="600"/>
      <c r="AK48" s="600"/>
      <c r="AL48" s="602"/>
    </row>
    <row r="49" spans="1:71" s="190" customFormat="1" ht="9" customHeight="1" x14ac:dyDescent="0.15">
      <c r="A49" s="562"/>
      <c r="B49" s="563"/>
      <c r="C49" s="589"/>
      <c r="D49" s="577"/>
      <c r="E49" s="578"/>
      <c r="F49" s="578"/>
      <c r="G49" s="578"/>
      <c r="H49" s="578"/>
      <c r="I49" s="578"/>
      <c r="J49" s="578"/>
      <c r="K49" s="578"/>
      <c r="L49" s="578"/>
      <c r="M49" s="578"/>
      <c r="N49" s="578"/>
      <c r="O49" s="583"/>
      <c r="P49" s="594"/>
      <c r="Q49" s="594"/>
      <c r="R49" s="584"/>
      <c r="S49" s="192"/>
      <c r="T49" s="603" t="str">
        <f>IF(N81="","",N81)</f>
        <v>岡大</v>
      </c>
      <c r="U49" s="603"/>
      <c r="V49" s="603"/>
      <c r="W49" s="603"/>
      <c r="X49" s="603"/>
      <c r="Y49" s="603"/>
      <c r="Z49" s="603"/>
      <c r="AA49" s="603"/>
      <c r="AB49" s="193"/>
      <c r="AC49" s="194"/>
      <c r="AD49" s="603" t="str">
        <f>IF(T81="","",T81)</f>
        <v>花子</v>
      </c>
      <c r="AE49" s="603"/>
      <c r="AF49" s="603"/>
      <c r="AG49" s="603"/>
      <c r="AH49" s="603"/>
      <c r="AI49" s="603"/>
      <c r="AJ49" s="603"/>
      <c r="AK49" s="603"/>
      <c r="AL49" s="195"/>
    </row>
    <row r="50" spans="1:71" s="190" customFormat="1" ht="9" customHeight="1" thickBot="1" x14ac:dyDescent="0.2">
      <c r="A50" s="564"/>
      <c r="B50" s="565"/>
      <c r="C50" s="590"/>
      <c r="D50" s="580"/>
      <c r="E50" s="581"/>
      <c r="F50" s="581"/>
      <c r="G50" s="581"/>
      <c r="H50" s="581"/>
      <c r="I50" s="581"/>
      <c r="J50" s="581"/>
      <c r="K50" s="581"/>
      <c r="L50" s="581"/>
      <c r="M50" s="581"/>
      <c r="N50" s="581"/>
      <c r="O50" s="591"/>
      <c r="P50" s="595"/>
      <c r="Q50" s="595"/>
      <c r="R50" s="596"/>
      <c r="S50" s="196"/>
      <c r="T50" s="604"/>
      <c r="U50" s="604"/>
      <c r="V50" s="604"/>
      <c r="W50" s="604"/>
      <c r="X50" s="604"/>
      <c r="Y50" s="604"/>
      <c r="Z50" s="604"/>
      <c r="AA50" s="604"/>
      <c r="AB50" s="197"/>
      <c r="AC50" s="198"/>
      <c r="AD50" s="604"/>
      <c r="AE50" s="604"/>
      <c r="AF50" s="604"/>
      <c r="AG50" s="604"/>
      <c r="AH50" s="604"/>
      <c r="AI50" s="604"/>
      <c r="AJ50" s="604"/>
      <c r="AK50" s="604"/>
      <c r="AL50" s="199"/>
    </row>
    <row r="51" spans="1:71" s="190" customFormat="1" ht="9" customHeight="1" thickBot="1" x14ac:dyDescent="0.2">
      <c r="A51" s="200"/>
      <c r="B51" s="201"/>
      <c r="C51" s="201"/>
      <c r="D51" s="171"/>
      <c r="E51" s="171"/>
      <c r="AA51" s="202"/>
      <c r="AB51" s="202"/>
    </row>
    <row r="52" spans="1:71" s="190" customFormat="1" ht="10.5" customHeight="1" x14ac:dyDescent="0.15">
      <c r="A52" s="560" t="s">
        <v>68</v>
      </c>
      <c r="B52" s="561"/>
      <c r="C52" s="561"/>
      <c r="D52" s="566" t="s">
        <v>69</v>
      </c>
      <c r="E52" s="567"/>
      <c r="F52" s="567"/>
      <c r="G52" s="567"/>
      <c r="H52" s="567"/>
      <c r="I52" s="567"/>
      <c r="J52" s="567"/>
      <c r="K52" s="567"/>
      <c r="L52" s="567"/>
      <c r="M52" s="567"/>
      <c r="N52" s="567"/>
      <c r="O52" s="567"/>
      <c r="P52" s="567"/>
      <c r="Q52" s="567"/>
      <c r="R52" s="567"/>
      <c r="S52" s="567"/>
      <c r="T52" s="567"/>
      <c r="U52" s="567"/>
      <c r="V52" s="567"/>
      <c r="W52" s="567"/>
      <c r="X52" s="567"/>
      <c r="Y52" s="568"/>
      <c r="Z52" s="569" t="s">
        <v>70</v>
      </c>
      <c r="AA52" s="570"/>
      <c r="AB52" s="573" t="s">
        <v>71</v>
      </c>
      <c r="AC52" s="574"/>
      <c r="AD52" s="574"/>
      <c r="AE52" s="574"/>
      <c r="AF52" s="574"/>
      <c r="AG52" s="574"/>
      <c r="AH52" s="575"/>
      <c r="AI52" s="566" t="s">
        <v>72</v>
      </c>
      <c r="AJ52" s="567"/>
      <c r="AK52" s="567"/>
      <c r="AL52" s="567"/>
      <c r="AM52" s="567"/>
      <c r="AN52" s="567"/>
      <c r="AO52" s="567"/>
      <c r="AP52" s="567"/>
      <c r="AQ52" s="576"/>
    </row>
    <row r="53" spans="1:71" s="190" customFormat="1" ht="10.5" customHeight="1" x14ac:dyDescent="0.15">
      <c r="A53" s="562"/>
      <c r="B53" s="563"/>
      <c r="C53" s="563"/>
      <c r="D53" s="577"/>
      <c r="E53" s="578"/>
      <c r="F53" s="578"/>
      <c r="G53" s="578"/>
      <c r="H53" s="578"/>
      <c r="I53" s="578"/>
      <c r="J53" s="578"/>
      <c r="K53" s="578"/>
      <c r="L53" s="578"/>
      <c r="M53" s="578"/>
      <c r="N53" s="578"/>
      <c r="O53" s="578"/>
      <c r="P53" s="578"/>
      <c r="Q53" s="578"/>
      <c r="R53" s="578"/>
      <c r="S53" s="578"/>
      <c r="T53" s="578"/>
      <c r="U53" s="578"/>
      <c r="V53" s="578"/>
      <c r="W53" s="578"/>
      <c r="X53" s="578"/>
      <c r="Y53" s="583"/>
      <c r="Z53" s="571"/>
      <c r="AA53" s="572"/>
      <c r="AB53" s="203" t="s">
        <v>21</v>
      </c>
      <c r="AC53" s="584" t="s">
        <v>22</v>
      </c>
      <c r="AD53" s="585"/>
      <c r="AE53" s="584" t="s">
        <v>23</v>
      </c>
      <c r="AF53" s="585"/>
      <c r="AG53" s="584" t="s">
        <v>24</v>
      </c>
      <c r="AH53" s="585"/>
      <c r="AI53" s="577"/>
      <c r="AJ53" s="578"/>
      <c r="AK53" s="578"/>
      <c r="AL53" s="578"/>
      <c r="AM53" s="578"/>
      <c r="AN53" s="578"/>
      <c r="AO53" s="578"/>
      <c r="AP53" s="578"/>
      <c r="AQ53" s="579"/>
    </row>
    <row r="54" spans="1:71" s="190" customFormat="1" ht="10.5" customHeight="1" x14ac:dyDescent="0.15">
      <c r="A54" s="562"/>
      <c r="B54" s="563"/>
      <c r="C54" s="563"/>
      <c r="D54" s="548" t="s">
        <v>73</v>
      </c>
      <c r="E54" s="549"/>
      <c r="F54" s="549"/>
      <c r="G54" s="549"/>
      <c r="H54" s="549"/>
      <c r="I54" s="549"/>
      <c r="J54" s="549"/>
      <c r="K54" s="549"/>
      <c r="L54" s="549"/>
      <c r="M54" s="549"/>
      <c r="N54" s="549"/>
      <c r="O54" s="549"/>
      <c r="P54" s="549"/>
      <c r="Q54" s="549"/>
      <c r="R54" s="549"/>
      <c r="S54" s="549"/>
      <c r="T54" s="549"/>
      <c r="U54" s="549"/>
      <c r="V54" s="549"/>
      <c r="W54" s="549"/>
      <c r="X54" s="549"/>
      <c r="Y54" s="550"/>
      <c r="Z54" s="546">
        <v>56</v>
      </c>
      <c r="AA54" s="547"/>
      <c r="AB54" s="204">
        <v>57</v>
      </c>
      <c r="AC54" s="205">
        <v>58</v>
      </c>
      <c r="AD54" s="206">
        <v>59</v>
      </c>
      <c r="AE54" s="205">
        <v>60</v>
      </c>
      <c r="AF54" s="206">
        <v>61</v>
      </c>
      <c r="AG54" s="205">
        <v>62</v>
      </c>
      <c r="AH54" s="206">
        <v>63</v>
      </c>
      <c r="AI54" s="577"/>
      <c r="AJ54" s="578"/>
      <c r="AK54" s="578"/>
      <c r="AL54" s="578"/>
      <c r="AM54" s="578"/>
      <c r="AN54" s="578"/>
      <c r="AO54" s="578"/>
      <c r="AP54" s="578"/>
      <c r="AQ54" s="579"/>
    </row>
    <row r="55" spans="1:71" s="190" customFormat="1" ht="10.5" customHeight="1" x14ac:dyDescent="0.15">
      <c r="A55" s="562"/>
      <c r="B55" s="563"/>
      <c r="C55" s="563"/>
      <c r="D55" s="548" t="s">
        <v>74</v>
      </c>
      <c r="E55" s="549"/>
      <c r="F55" s="549"/>
      <c r="G55" s="549"/>
      <c r="H55" s="549"/>
      <c r="I55" s="549"/>
      <c r="J55" s="549"/>
      <c r="K55" s="549"/>
      <c r="L55" s="549"/>
      <c r="M55" s="549"/>
      <c r="N55" s="549"/>
      <c r="O55" s="549"/>
      <c r="P55" s="549"/>
      <c r="Q55" s="549"/>
      <c r="R55" s="549"/>
      <c r="S55" s="549"/>
      <c r="T55" s="549"/>
      <c r="U55" s="549"/>
      <c r="V55" s="549"/>
      <c r="W55" s="549"/>
      <c r="X55" s="549"/>
      <c r="Y55" s="550"/>
      <c r="Z55" s="207"/>
      <c r="AA55" s="172"/>
      <c r="AB55" s="208"/>
      <c r="AC55" s="209"/>
      <c r="AD55" s="210"/>
      <c r="AE55" s="209"/>
      <c r="AF55" s="210"/>
      <c r="AG55" s="209"/>
      <c r="AH55" s="210"/>
      <c r="AI55" s="577"/>
      <c r="AJ55" s="578"/>
      <c r="AK55" s="578"/>
      <c r="AL55" s="578"/>
      <c r="AM55" s="578"/>
      <c r="AN55" s="578"/>
      <c r="AO55" s="578"/>
      <c r="AP55" s="578"/>
      <c r="AQ55" s="579"/>
    </row>
    <row r="56" spans="1:71" s="190" customFormat="1" ht="10.5" customHeight="1" x14ac:dyDescent="0.15">
      <c r="A56" s="562"/>
      <c r="B56" s="563"/>
      <c r="C56" s="563"/>
      <c r="D56" s="548" t="s">
        <v>75</v>
      </c>
      <c r="E56" s="549"/>
      <c r="F56" s="549"/>
      <c r="G56" s="549"/>
      <c r="H56" s="549"/>
      <c r="I56" s="549"/>
      <c r="J56" s="549"/>
      <c r="K56" s="549"/>
      <c r="L56" s="549"/>
      <c r="M56" s="549"/>
      <c r="N56" s="549"/>
      <c r="O56" s="549"/>
      <c r="P56" s="549"/>
      <c r="Q56" s="549"/>
      <c r="R56" s="549"/>
      <c r="S56" s="549"/>
      <c r="T56" s="549"/>
      <c r="U56" s="549"/>
      <c r="V56" s="549"/>
      <c r="W56" s="549"/>
      <c r="X56" s="549"/>
      <c r="Y56" s="550"/>
      <c r="Z56" s="551" t="str">
        <f>IF(N89="","",N89)</f>
        <v>2</v>
      </c>
      <c r="AA56" s="552"/>
      <c r="AB56" s="554" t="str">
        <f>MID($N$90,1,1)</f>
        <v>5</v>
      </c>
      <c r="AC56" s="556" t="str">
        <f>MID($N$90,2,1)</f>
        <v>0</v>
      </c>
      <c r="AD56" s="586" t="str">
        <f>MID($N$90,3,1)</f>
        <v>3</v>
      </c>
      <c r="AE56" s="556" t="str">
        <f>MID($N$90,4,1)</f>
        <v>0</v>
      </c>
      <c r="AF56" s="586" t="str">
        <f>MID($N$90,5,1)</f>
        <v>3</v>
      </c>
      <c r="AG56" s="556" t="str">
        <f>MID($N$90,6,1)</f>
        <v>1</v>
      </c>
      <c r="AH56" s="586" t="str">
        <f>MID($N$90,7,1)</f>
        <v>0</v>
      </c>
      <c r="AI56" s="577"/>
      <c r="AJ56" s="578"/>
      <c r="AK56" s="578"/>
      <c r="AL56" s="578"/>
      <c r="AM56" s="578"/>
      <c r="AN56" s="578"/>
      <c r="AO56" s="578"/>
      <c r="AP56" s="578"/>
      <c r="AQ56" s="579"/>
    </row>
    <row r="57" spans="1:71" s="190" customFormat="1" ht="13.5" customHeight="1" x14ac:dyDescent="0.15">
      <c r="A57" s="562"/>
      <c r="B57" s="563"/>
      <c r="C57" s="563"/>
      <c r="D57" s="211" t="s">
        <v>76</v>
      </c>
      <c r="E57" s="212"/>
      <c r="F57" s="212"/>
      <c r="G57" s="212"/>
      <c r="H57" s="212"/>
      <c r="I57" s="212"/>
      <c r="J57" s="212"/>
      <c r="K57" s="212"/>
      <c r="L57" s="212"/>
      <c r="M57" s="212"/>
      <c r="N57" s="212"/>
      <c r="O57" s="212"/>
      <c r="P57" s="212"/>
      <c r="Q57" s="212"/>
      <c r="R57" s="212"/>
      <c r="S57" s="212"/>
      <c r="T57" s="212"/>
      <c r="U57" s="212"/>
      <c r="V57" s="212"/>
      <c r="W57" s="212"/>
      <c r="X57" s="212"/>
      <c r="Y57" s="212"/>
      <c r="Z57" s="553"/>
      <c r="AA57" s="552"/>
      <c r="AB57" s="555" t="str">
        <f>MID($N$82,1,1)</f>
        <v>4</v>
      </c>
      <c r="AC57" s="557" t="str">
        <f>MID($N$82,2,1)</f>
        <v>0</v>
      </c>
      <c r="AD57" s="587" t="str">
        <f>MID($N$82,3,1)</f>
        <v>3</v>
      </c>
      <c r="AE57" s="557" t="str">
        <f>MID($N$82,4,1)</f>
        <v>0</v>
      </c>
      <c r="AF57" s="587" t="str">
        <f>MID($N$82,5,1)</f>
        <v>1</v>
      </c>
      <c r="AG57" s="557" t="str">
        <f>MID($N$82,6,1)</f>
        <v>2</v>
      </c>
      <c r="AH57" s="587" t="str">
        <f>MID($N$82,7,1)</f>
        <v>3</v>
      </c>
      <c r="AI57" s="577"/>
      <c r="AJ57" s="578"/>
      <c r="AK57" s="578"/>
      <c r="AL57" s="578"/>
      <c r="AM57" s="578"/>
      <c r="AN57" s="578"/>
      <c r="AO57" s="578"/>
      <c r="AP57" s="578"/>
      <c r="AQ57" s="579"/>
    </row>
    <row r="58" spans="1:71" s="190" customFormat="1" ht="13.5" customHeight="1" x14ac:dyDescent="0.15">
      <c r="A58" s="562"/>
      <c r="B58" s="563"/>
      <c r="C58" s="563"/>
      <c r="D58" s="211" t="s">
        <v>77</v>
      </c>
      <c r="E58" s="212"/>
      <c r="F58" s="212"/>
      <c r="G58" s="212"/>
      <c r="H58" s="212"/>
      <c r="I58" s="212"/>
      <c r="J58" s="212"/>
      <c r="K58" s="212"/>
      <c r="L58" s="212"/>
      <c r="M58" s="212"/>
      <c r="N58" s="212"/>
      <c r="O58" s="212"/>
      <c r="P58" s="212"/>
      <c r="Q58" s="212"/>
      <c r="R58" s="212"/>
      <c r="S58" s="212"/>
      <c r="T58" s="212"/>
      <c r="U58" s="212"/>
      <c r="V58" s="212"/>
      <c r="W58" s="212"/>
      <c r="X58" s="212"/>
      <c r="Y58" s="212"/>
      <c r="Z58" s="553"/>
      <c r="AA58" s="552"/>
      <c r="AB58" s="555" t="str">
        <f>MID($N$82,1,1)</f>
        <v>4</v>
      </c>
      <c r="AC58" s="557" t="str">
        <f>MID($N$82,2,1)</f>
        <v>0</v>
      </c>
      <c r="AD58" s="587" t="str">
        <f>MID($N$82,3,1)</f>
        <v>3</v>
      </c>
      <c r="AE58" s="557" t="str">
        <f>MID($N$82,4,1)</f>
        <v>0</v>
      </c>
      <c r="AF58" s="587" t="str">
        <f>MID($N$82,5,1)</f>
        <v>1</v>
      </c>
      <c r="AG58" s="557" t="str">
        <f>MID($N$82,6,1)</f>
        <v>2</v>
      </c>
      <c r="AH58" s="587" t="str">
        <f>MID($N$82,7,1)</f>
        <v>3</v>
      </c>
      <c r="AI58" s="577"/>
      <c r="AJ58" s="578"/>
      <c r="AK58" s="578"/>
      <c r="AL58" s="578"/>
      <c r="AM58" s="578"/>
      <c r="AN58" s="578"/>
      <c r="AO58" s="578"/>
      <c r="AP58" s="578"/>
      <c r="AQ58" s="579"/>
    </row>
    <row r="59" spans="1:71" s="190" customFormat="1" ht="14.25" customHeight="1" thickBot="1" x14ac:dyDescent="0.2">
      <c r="A59" s="564"/>
      <c r="B59" s="565"/>
      <c r="C59" s="565"/>
      <c r="D59" s="213"/>
      <c r="E59" s="214"/>
      <c r="F59" s="214"/>
      <c r="G59" s="214"/>
      <c r="H59" s="214"/>
      <c r="I59" s="214"/>
      <c r="J59" s="214"/>
      <c r="K59" s="214"/>
      <c r="L59" s="214"/>
      <c r="M59" s="214"/>
      <c r="N59" s="214"/>
      <c r="O59" s="214"/>
      <c r="P59" s="214"/>
      <c r="Q59" s="214"/>
      <c r="R59" s="214"/>
      <c r="S59" s="214"/>
      <c r="T59" s="214"/>
      <c r="U59" s="214"/>
      <c r="V59" s="214"/>
      <c r="W59" s="214"/>
      <c r="X59" s="214"/>
      <c r="Y59" s="214"/>
      <c r="Z59" s="215"/>
      <c r="AA59" s="216"/>
      <c r="AB59" s="217"/>
      <c r="AC59" s="218"/>
      <c r="AD59" s="219"/>
      <c r="AE59" s="218"/>
      <c r="AF59" s="219"/>
      <c r="AG59" s="218"/>
      <c r="AH59" s="219"/>
      <c r="AI59" s="580"/>
      <c r="AJ59" s="581"/>
      <c r="AK59" s="581"/>
      <c r="AL59" s="581"/>
      <c r="AM59" s="581"/>
      <c r="AN59" s="581"/>
      <c r="AO59" s="581"/>
      <c r="AP59" s="581"/>
      <c r="AQ59" s="582"/>
    </row>
    <row r="61" spans="1:71" ht="63" customHeight="1" x14ac:dyDescent="0.15">
      <c r="B61" s="220"/>
    </row>
    <row r="62" spans="1:71" ht="18" customHeight="1" x14ac:dyDescent="0.15">
      <c r="B62" s="266" t="s">
        <v>104</v>
      </c>
      <c r="C62" s="266"/>
      <c r="D62" s="266"/>
      <c r="E62" s="266"/>
      <c r="F62" s="266"/>
      <c r="G62" s="266"/>
      <c r="H62" s="266"/>
      <c r="I62" s="266"/>
      <c r="J62" s="266"/>
      <c r="K62" s="266"/>
      <c r="L62" s="220"/>
      <c r="M62" s="220"/>
      <c r="N62" s="221"/>
      <c r="O62" s="221"/>
      <c r="P62" s="221"/>
      <c r="Q62" s="222"/>
      <c r="R62" s="222"/>
      <c r="S62" s="222"/>
    </row>
    <row r="63" spans="1:71" s="223" customFormat="1" ht="18" customHeight="1" x14ac:dyDescent="0.15">
      <c r="B63" s="267" t="s">
        <v>163</v>
      </c>
      <c r="C63" s="267"/>
      <c r="D63" s="267"/>
      <c r="E63" s="267"/>
      <c r="F63" s="319"/>
      <c r="G63" s="319"/>
      <c r="H63" s="319"/>
      <c r="I63" s="319"/>
      <c r="J63" s="319"/>
      <c r="K63" s="319"/>
      <c r="L63" s="224"/>
      <c r="M63" s="224"/>
      <c r="N63" s="545" t="s">
        <v>164</v>
      </c>
      <c r="O63" s="545"/>
      <c r="P63" s="545"/>
      <c r="Q63" s="545"/>
      <c r="R63" s="545"/>
      <c r="S63" s="545"/>
      <c r="T63" s="225"/>
      <c r="U63" s="225"/>
      <c r="V63" s="225"/>
      <c r="W63" s="225"/>
      <c r="X63" s="137"/>
      <c r="Y63" s="137"/>
      <c r="Z63" s="137"/>
      <c r="AA63" s="137"/>
      <c r="AB63" s="137"/>
      <c r="AC63" s="137"/>
      <c r="AD63" s="137"/>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row>
    <row r="64" spans="1:71" s="223" customFormat="1" ht="22.5" customHeight="1" x14ac:dyDescent="0.15">
      <c r="B64" s="267" t="s">
        <v>78</v>
      </c>
      <c r="C64" s="267"/>
      <c r="D64" s="267"/>
      <c r="E64" s="267"/>
      <c r="F64" s="319"/>
      <c r="G64" s="319"/>
      <c r="H64" s="319"/>
      <c r="I64" s="319"/>
      <c r="J64" s="319"/>
      <c r="K64" s="319"/>
      <c r="L64" s="225"/>
      <c r="M64" s="225"/>
      <c r="N64" s="533">
        <v>44270</v>
      </c>
      <c r="O64" s="534"/>
      <c r="P64" s="534"/>
      <c r="Q64" s="534"/>
      <c r="R64" s="534"/>
      <c r="S64" s="535"/>
      <c r="T64" s="536"/>
      <c r="U64" s="537"/>
      <c r="V64" s="226"/>
      <c r="W64" s="225"/>
      <c r="X64" s="225"/>
      <c r="Y64" s="225"/>
      <c r="Z64" s="225"/>
      <c r="AA64" s="225"/>
      <c r="AB64" s="225"/>
      <c r="AC64" s="225"/>
      <c r="AD64" s="225"/>
      <c r="AE64" s="225"/>
      <c r="AF64" s="225"/>
      <c r="AG64" s="225"/>
      <c r="AH64" s="225"/>
      <c r="AI64" s="225"/>
      <c r="AJ64" s="225"/>
      <c r="AK64" s="227"/>
      <c r="AL64" s="228"/>
      <c r="AM64" s="228"/>
      <c r="AN64" s="228"/>
      <c r="AO64" s="225"/>
      <c r="AP64" s="225"/>
      <c r="AQ64" s="225"/>
      <c r="AR64" s="225"/>
      <c r="AS64" s="225"/>
      <c r="AT64" s="225"/>
      <c r="AU64" s="225"/>
      <c r="AV64" s="225"/>
      <c r="AW64" s="225"/>
      <c r="AX64" s="225"/>
      <c r="AY64" s="225"/>
      <c r="AZ64" s="227"/>
      <c r="BA64" s="227"/>
      <c r="BB64" s="227"/>
      <c r="BC64" s="227"/>
      <c r="BD64" s="227"/>
      <c r="BE64" s="228"/>
      <c r="BF64" s="228"/>
      <c r="BG64" s="228"/>
      <c r="BH64" s="225"/>
      <c r="BI64" s="225"/>
      <c r="BJ64" s="225"/>
      <c r="BK64" s="225"/>
      <c r="BL64" s="225"/>
      <c r="BM64" s="225"/>
      <c r="BN64" s="225"/>
      <c r="BO64" s="225"/>
    </row>
    <row r="65" spans="1:100" s="223" customFormat="1" ht="22.5" customHeight="1" x14ac:dyDescent="0.15">
      <c r="B65" s="267" t="s">
        <v>79</v>
      </c>
      <c r="C65" s="319"/>
      <c r="D65" s="267"/>
      <c r="E65" s="267"/>
      <c r="F65" s="319"/>
      <c r="G65" s="319"/>
      <c r="H65" s="319"/>
      <c r="I65" s="319"/>
      <c r="J65" s="319"/>
      <c r="K65" s="319"/>
      <c r="L65" s="225"/>
      <c r="M65" s="225"/>
      <c r="N65" s="538" t="s">
        <v>195</v>
      </c>
      <c r="O65" s="538"/>
      <c r="P65" s="538"/>
      <c r="Q65" s="538"/>
      <c r="R65" s="538"/>
      <c r="S65" s="311" t="s">
        <v>165</v>
      </c>
      <c r="T65" s="225"/>
      <c r="U65" s="225"/>
      <c r="V65" s="225"/>
      <c r="W65" s="225"/>
      <c r="X65" s="225"/>
      <c r="Y65" s="225"/>
      <c r="Z65" s="225"/>
      <c r="AA65" s="225"/>
      <c r="AB65" s="225"/>
      <c r="AC65" s="225"/>
      <c r="AD65" s="225"/>
      <c r="AE65" s="225"/>
      <c r="AF65" s="225"/>
      <c r="AG65" s="229"/>
      <c r="AH65" s="229"/>
      <c r="AI65" s="230"/>
      <c r="AJ65" s="230"/>
      <c r="AK65" s="230"/>
      <c r="AL65" s="225"/>
      <c r="AM65" s="225"/>
      <c r="AN65" s="225"/>
      <c r="AO65" s="225"/>
      <c r="AP65" s="225"/>
      <c r="AQ65" s="225"/>
      <c r="AR65" s="225"/>
      <c r="AS65" s="225"/>
      <c r="AT65" s="225"/>
      <c r="AU65" s="225"/>
      <c r="AV65" s="225"/>
      <c r="AW65" s="225"/>
      <c r="AX65" s="225"/>
      <c r="AY65" s="225"/>
      <c r="AZ65" s="231"/>
      <c r="BA65" s="231"/>
      <c r="BB65" s="230"/>
      <c r="BC65" s="230"/>
      <c r="BD65" s="230"/>
      <c r="BE65" s="225"/>
      <c r="BF65" s="225"/>
      <c r="BG65" s="225"/>
      <c r="BH65" s="225"/>
      <c r="BI65" s="225"/>
      <c r="BJ65" s="225"/>
      <c r="BK65" s="225"/>
      <c r="BL65" s="225"/>
      <c r="BM65" s="225"/>
      <c r="BN65" s="225"/>
      <c r="BO65" s="225"/>
    </row>
    <row r="66" spans="1:100" s="223" customFormat="1" ht="22.5" customHeight="1" x14ac:dyDescent="0.15">
      <c r="B66" s="267" t="s">
        <v>80</v>
      </c>
      <c r="C66" s="319"/>
      <c r="D66" s="267" t="s">
        <v>81</v>
      </c>
      <c r="E66" s="267"/>
      <c r="F66" s="319"/>
      <c r="G66" s="319"/>
      <c r="H66" s="319"/>
      <c r="I66" s="319"/>
      <c r="J66" s="319"/>
      <c r="K66" s="267"/>
      <c r="L66" s="232"/>
      <c r="M66" s="232"/>
      <c r="N66" s="539" t="s">
        <v>196</v>
      </c>
      <c r="O66" s="540"/>
      <c r="P66" s="540"/>
      <c r="Q66" s="540"/>
      <c r="R66" s="541"/>
      <c r="S66" s="523"/>
      <c r="T66" s="523"/>
      <c r="U66" s="523"/>
      <c r="V66" s="523"/>
      <c r="W66" s="523"/>
      <c r="X66" s="523"/>
      <c r="Y66" s="524"/>
      <c r="Z66" s="311" t="s">
        <v>166</v>
      </c>
      <c r="AA66" s="225"/>
      <c r="AB66" s="225"/>
      <c r="AC66" s="225"/>
      <c r="AD66" s="225"/>
      <c r="AE66" s="225"/>
      <c r="AF66" s="225"/>
      <c r="AG66" s="230"/>
      <c r="AH66" s="230"/>
      <c r="AI66" s="230"/>
      <c r="AJ66" s="230"/>
      <c r="AK66" s="233"/>
      <c r="AL66" s="233"/>
      <c r="AM66" s="233"/>
      <c r="AN66" s="233"/>
      <c r="AO66" s="233"/>
      <c r="AP66" s="233"/>
      <c r="AQ66" s="233"/>
      <c r="AR66" s="233"/>
      <c r="AS66" s="225"/>
      <c r="AT66" s="225"/>
      <c r="AU66" s="225"/>
      <c r="AV66" s="225"/>
      <c r="AW66" s="225"/>
      <c r="AX66" s="225"/>
      <c r="AY66" s="225"/>
      <c r="AZ66" s="230"/>
      <c r="BA66" s="230"/>
      <c r="BB66" s="230"/>
      <c r="BC66" s="230"/>
      <c r="BD66" s="233"/>
      <c r="BE66" s="233"/>
      <c r="BF66" s="233"/>
      <c r="BG66" s="233"/>
      <c r="BH66" s="233"/>
      <c r="BI66" s="233"/>
      <c r="BJ66" s="233"/>
      <c r="BK66" s="233"/>
      <c r="BL66" s="225"/>
      <c r="BM66" s="225"/>
      <c r="BN66" s="225"/>
      <c r="BO66" s="225"/>
    </row>
    <row r="67" spans="1:100" s="223" customFormat="1" ht="22.5" customHeight="1" x14ac:dyDescent="0.15">
      <c r="B67" s="267"/>
      <c r="C67" s="267" t="s">
        <v>82</v>
      </c>
      <c r="D67" s="319"/>
      <c r="E67" s="319"/>
      <c r="F67" s="319"/>
      <c r="G67" s="267" t="s">
        <v>83</v>
      </c>
      <c r="H67" s="319"/>
      <c r="I67" s="267" t="s">
        <v>84</v>
      </c>
      <c r="J67" s="319"/>
      <c r="K67" s="267"/>
      <c r="L67" s="232"/>
      <c r="M67" s="232"/>
      <c r="N67" s="528"/>
      <c r="O67" s="542"/>
      <c r="P67" s="542"/>
      <c r="Q67" s="542"/>
      <c r="R67" s="542"/>
      <c r="S67" s="543"/>
      <c r="T67" s="528"/>
      <c r="U67" s="542"/>
      <c r="V67" s="542"/>
      <c r="W67" s="542"/>
      <c r="X67" s="542"/>
      <c r="Y67" s="543"/>
      <c r="Z67" s="311" t="s">
        <v>182</v>
      </c>
      <c r="AA67" s="234"/>
      <c r="AB67" s="234"/>
      <c r="AC67" s="234"/>
      <c r="AD67" s="234"/>
      <c r="AE67" s="234"/>
      <c r="AF67" s="234"/>
      <c r="AG67" s="234"/>
      <c r="AH67" s="312" t="s">
        <v>183</v>
      </c>
      <c r="AI67" s="234"/>
      <c r="AJ67" s="234"/>
      <c r="AK67" s="230"/>
      <c r="AL67" s="225"/>
      <c r="AN67" s="234"/>
      <c r="AO67" s="235"/>
      <c r="AP67" s="234"/>
      <c r="AQ67" s="230"/>
      <c r="AR67" s="225"/>
      <c r="AS67" s="225"/>
      <c r="AT67" s="225"/>
      <c r="AU67" s="225"/>
      <c r="AV67" s="225"/>
      <c r="AW67" s="225"/>
      <c r="AX67" s="225"/>
      <c r="AY67" s="225"/>
      <c r="AZ67" s="234"/>
      <c r="BA67" s="234"/>
      <c r="BB67" s="235"/>
      <c r="BC67" s="234"/>
      <c r="BD67" s="230"/>
      <c r="BE67" s="225"/>
      <c r="BF67" s="234"/>
      <c r="BG67" s="234"/>
      <c r="BH67" s="235"/>
      <c r="BI67" s="234"/>
      <c r="BJ67" s="230"/>
      <c r="BK67" s="225"/>
      <c r="BL67" s="225"/>
      <c r="BM67" s="225"/>
      <c r="BN67" s="225"/>
      <c r="BO67" s="225"/>
    </row>
    <row r="68" spans="1:100" s="223" customFormat="1" ht="22.5" customHeight="1" x14ac:dyDescent="0.15">
      <c r="B68" s="267"/>
      <c r="C68" s="267" t="s">
        <v>85</v>
      </c>
      <c r="D68" s="319"/>
      <c r="E68" s="267"/>
      <c r="F68" s="319"/>
      <c r="G68" s="319"/>
      <c r="H68" s="319"/>
      <c r="I68" s="319"/>
      <c r="J68" s="319"/>
      <c r="K68" s="267"/>
      <c r="L68" s="232"/>
      <c r="M68" s="232"/>
      <c r="N68" s="518">
        <v>4010125</v>
      </c>
      <c r="O68" s="519"/>
      <c r="P68" s="519"/>
      <c r="Q68" s="519"/>
      <c r="R68" s="544"/>
      <c r="S68" s="311" t="s">
        <v>167</v>
      </c>
      <c r="T68" s="236"/>
      <c r="U68" s="236"/>
      <c r="V68" s="236"/>
      <c r="W68" s="236"/>
      <c r="X68" s="236"/>
      <c r="Y68" s="236"/>
      <c r="Z68" s="236"/>
      <c r="AA68" s="236"/>
      <c r="AB68" s="236"/>
      <c r="AC68" s="236"/>
      <c r="AD68" s="236"/>
      <c r="AE68" s="225"/>
      <c r="AF68" s="225"/>
      <c r="AG68" s="229"/>
      <c r="AH68" s="229"/>
      <c r="AI68" s="237"/>
      <c r="AJ68" s="237"/>
      <c r="AK68" s="237"/>
      <c r="AL68" s="225"/>
      <c r="AM68" s="225"/>
      <c r="AN68" s="225"/>
      <c r="AO68" s="225"/>
      <c r="AP68" s="225"/>
      <c r="AQ68" s="225"/>
      <c r="AR68" s="225"/>
      <c r="AS68" s="225"/>
      <c r="AT68" s="225"/>
      <c r="AU68" s="225"/>
      <c r="AV68" s="225"/>
      <c r="AW68" s="225"/>
      <c r="AX68" s="225"/>
      <c r="AY68" s="225"/>
      <c r="AZ68" s="229"/>
      <c r="BA68" s="229"/>
      <c r="BB68" s="237"/>
      <c r="BC68" s="237"/>
      <c r="BD68" s="237"/>
      <c r="BE68" s="238"/>
      <c r="BF68" s="225"/>
      <c r="BG68" s="225"/>
      <c r="BH68" s="225"/>
      <c r="BI68" s="225"/>
      <c r="BJ68" s="225"/>
      <c r="BK68" s="225"/>
      <c r="BL68" s="225"/>
      <c r="BM68" s="225"/>
      <c r="BN68" s="225"/>
      <c r="BO68" s="239"/>
    </row>
    <row r="69" spans="1:100" s="223" customFormat="1" ht="22.5" customHeight="1" x14ac:dyDescent="0.15">
      <c r="B69" s="267"/>
      <c r="C69" s="267" t="s">
        <v>86</v>
      </c>
      <c r="D69" s="319"/>
      <c r="E69" s="267"/>
      <c r="F69" s="319"/>
      <c r="G69" s="319"/>
      <c r="H69" s="319"/>
      <c r="I69" s="319"/>
      <c r="J69" s="319"/>
      <c r="K69" s="267"/>
      <c r="L69" s="232"/>
      <c r="M69" s="232"/>
      <c r="N69" s="240">
        <v>1</v>
      </c>
      <c r="O69" s="311" t="s">
        <v>184</v>
      </c>
      <c r="P69" s="241"/>
      <c r="Q69" s="241"/>
      <c r="R69" s="241"/>
      <c r="S69" s="225"/>
      <c r="T69" s="225"/>
      <c r="U69" s="225"/>
      <c r="V69" s="225"/>
      <c r="W69" s="225"/>
      <c r="X69" s="225"/>
      <c r="Y69" s="225"/>
      <c r="Z69" s="225"/>
      <c r="AA69" s="225"/>
      <c r="AB69" s="225"/>
      <c r="AC69" s="225"/>
      <c r="AD69" s="225"/>
      <c r="AE69" s="225"/>
      <c r="AF69" s="225"/>
      <c r="AG69" s="231"/>
      <c r="AH69" s="230"/>
      <c r="AI69" s="230"/>
      <c r="AJ69" s="230"/>
      <c r="AK69" s="230"/>
      <c r="AL69" s="225"/>
      <c r="AM69" s="225"/>
      <c r="AN69" s="225"/>
      <c r="AO69" s="225"/>
      <c r="AP69" s="225"/>
      <c r="AQ69" s="225"/>
      <c r="AR69" s="225"/>
      <c r="AS69" s="225"/>
      <c r="AT69" s="225"/>
      <c r="AU69" s="225"/>
      <c r="AV69" s="225"/>
      <c r="AW69" s="225"/>
      <c r="AX69" s="225"/>
      <c r="AY69" s="225"/>
      <c r="AZ69" s="231"/>
      <c r="BA69" s="230"/>
      <c r="BB69" s="230"/>
      <c r="BC69" s="230"/>
      <c r="BD69" s="230"/>
      <c r="BE69" s="225"/>
      <c r="BF69" s="225"/>
      <c r="BG69" s="242"/>
      <c r="BH69" s="225"/>
      <c r="BI69" s="225"/>
      <c r="BJ69" s="225"/>
      <c r="BK69" s="225"/>
      <c r="BL69" s="225"/>
      <c r="BM69" s="225"/>
      <c r="BN69" s="225"/>
      <c r="BO69" s="225"/>
    </row>
    <row r="70" spans="1:100" s="223" customFormat="1" ht="22.5" customHeight="1" x14ac:dyDescent="0.15">
      <c r="B70" s="267"/>
      <c r="C70" s="267" t="s">
        <v>88</v>
      </c>
      <c r="D70" s="319"/>
      <c r="E70" s="267"/>
      <c r="F70" s="319"/>
      <c r="G70" s="319"/>
      <c r="H70" s="319"/>
      <c r="I70" s="319"/>
      <c r="J70" s="319"/>
      <c r="K70" s="267"/>
      <c r="L70" s="232"/>
      <c r="M70" s="232"/>
      <c r="N70" s="515" t="s">
        <v>198</v>
      </c>
      <c r="O70" s="558"/>
      <c r="P70" s="558"/>
      <c r="Q70" s="558"/>
      <c r="R70" s="559"/>
      <c r="S70" s="311" t="s">
        <v>185</v>
      </c>
      <c r="T70" s="225"/>
      <c r="U70" s="225"/>
      <c r="V70" s="225"/>
      <c r="W70" s="225"/>
      <c r="X70" s="225"/>
      <c r="Y70" s="313" t="s">
        <v>181</v>
      </c>
      <c r="Z70" s="225"/>
      <c r="AA70" s="225"/>
      <c r="AB70" s="225"/>
      <c r="AC70" s="225"/>
      <c r="AD70" s="225"/>
      <c r="AE70" s="225"/>
      <c r="AF70" s="225"/>
      <c r="AG70" s="231"/>
      <c r="AH70" s="233"/>
      <c r="AI70" s="233"/>
      <c r="AJ70" s="233"/>
      <c r="AK70" s="233"/>
      <c r="AL70" s="233"/>
      <c r="AM70" s="225"/>
      <c r="AN70" s="225"/>
      <c r="AO70" s="225"/>
      <c r="AP70" s="225"/>
      <c r="AQ70" s="225"/>
      <c r="AR70" s="225"/>
      <c r="AS70" s="225"/>
      <c r="AT70" s="225"/>
      <c r="AU70" s="225"/>
      <c r="AV70" s="225"/>
      <c r="AW70" s="225"/>
      <c r="AX70" s="225"/>
      <c r="AY70" s="225"/>
      <c r="AZ70" s="231"/>
      <c r="BA70" s="233"/>
      <c r="BB70" s="233"/>
      <c r="BC70" s="233"/>
      <c r="BD70" s="233"/>
      <c r="BE70" s="233"/>
      <c r="BF70" s="225"/>
      <c r="BG70" s="225"/>
      <c r="BH70" s="225"/>
      <c r="BI70" s="225"/>
      <c r="BJ70" s="225"/>
      <c r="BK70" s="225"/>
      <c r="BL70" s="225"/>
      <c r="BM70" s="225"/>
      <c r="BN70" s="225"/>
      <c r="BO70" s="225"/>
    </row>
    <row r="71" spans="1:100" s="223" customFormat="1" ht="22.5" customHeight="1" x14ac:dyDescent="0.15">
      <c r="B71" s="267"/>
      <c r="C71" s="267" t="s">
        <v>89</v>
      </c>
      <c r="D71" s="319"/>
      <c r="E71" s="267"/>
      <c r="F71" s="319"/>
      <c r="G71" s="319"/>
      <c r="H71" s="319"/>
      <c r="I71" s="319"/>
      <c r="J71" s="319"/>
      <c r="K71" s="267"/>
      <c r="L71" s="232"/>
      <c r="M71" s="232"/>
      <c r="N71" s="525" t="s">
        <v>109</v>
      </c>
      <c r="O71" s="526"/>
      <c r="P71" s="526"/>
      <c r="Q71" s="526"/>
      <c r="R71" s="523"/>
      <c r="S71" s="523"/>
      <c r="T71" s="523"/>
      <c r="U71" s="523"/>
      <c r="V71" s="523"/>
      <c r="W71" s="523"/>
      <c r="X71" s="523"/>
      <c r="Y71" s="523"/>
      <c r="Z71" s="523"/>
      <c r="AA71" s="523"/>
      <c r="AB71" s="523"/>
      <c r="AC71" s="523"/>
      <c r="AD71" s="523"/>
      <c r="AE71" s="524"/>
      <c r="AF71" s="311" t="s">
        <v>168</v>
      </c>
      <c r="AG71" s="314"/>
      <c r="AH71" s="315"/>
      <c r="AI71" s="315"/>
      <c r="AJ71" s="315"/>
      <c r="AK71" s="315"/>
      <c r="AL71" s="315"/>
      <c r="AM71" s="269"/>
      <c r="AN71" s="269"/>
      <c r="AO71" s="269"/>
      <c r="AP71" s="269"/>
      <c r="AQ71" s="269"/>
      <c r="AR71" s="269"/>
      <c r="AS71" s="269"/>
      <c r="AT71" s="269"/>
      <c r="AU71" s="269"/>
      <c r="AV71" s="269"/>
      <c r="AW71" s="269"/>
      <c r="AX71" s="269"/>
      <c r="AY71" s="269"/>
      <c r="AZ71" s="314"/>
      <c r="BA71" s="315"/>
      <c r="BB71" s="315"/>
      <c r="BC71" s="315"/>
      <c r="BD71" s="315"/>
      <c r="BE71" s="315"/>
      <c r="BF71" s="315"/>
      <c r="BG71" s="315"/>
      <c r="BH71" s="315"/>
      <c r="BI71" s="315"/>
      <c r="BJ71" s="315"/>
      <c r="BK71" s="315"/>
      <c r="BL71" s="315"/>
      <c r="BM71" s="315"/>
      <c r="BN71" s="315"/>
      <c r="BO71" s="315"/>
      <c r="BP71" s="316"/>
      <c r="BQ71" s="316"/>
      <c r="BR71" s="316"/>
      <c r="BS71" s="316"/>
      <c r="BT71" s="316"/>
      <c r="BU71" s="316"/>
      <c r="BV71" s="316"/>
      <c r="BW71" s="316"/>
      <c r="BX71" s="316"/>
      <c r="BY71" s="316"/>
      <c r="BZ71" s="316"/>
      <c r="CA71" s="316"/>
      <c r="CB71" s="316"/>
      <c r="CC71" s="316"/>
      <c r="CD71" s="316"/>
      <c r="CE71" s="316"/>
      <c r="CF71" s="316"/>
      <c r="CG71" s="316"/>
      <c r="CH71" s="316"/>
      <c r="CI71" s="316"/>
      <c r="CJ71" s="316"/>
      <c r="CK71" s="316"/>
      <c r="CL71" s="316"/>
      <c r="CM71" s="316"/>
      <c r="CN71" s="316"/>
      <c r="CO71" s="316"/>
    </row>
    <row r="72" spans="1:100" s="223" customFormat="1" ht="22.5" customHeight="1" x14ac:dyDescent="0.15">
      <c r="B72" s="267"/>
      <c r="C72" s="267" t="s">
        <v>90</v>
      </c>
      <c r="D72" s="319"/>
      <c r="E72" s="267"/>
      <c r="F72" s="319"/>
      <c r="G72" s="319"/>
      <c r="H72" s="319"/>
      <c r="I72" s="319"/>
      <c r="J72" s="319"/>
      <c r="K72" s="267"/>
      <c r="L72" s="232"/>
      <c r="M72" s="232"/>
      <c r="N72" s="529" t="s">
        <v>169</v>
      </c>
      <c r="O72" s="520"/>
      <c r="P72" s="520"/>
      <c r="Q72" s="520"/>
      <c r="R72" s="520"/>
      <c r="S72" s="520"/>
      <c r="T72" s="520"/>
      <c r="U72" s="520"/>
      <c r="V72" s="520"/>
      <c r="W72" s="520"/>
      <c r="X72" s="520"/>
      <c r="Y72" s="520"/>
      <c r="Z72" s="520"/>
      <c r="AA72" s="520"/>
      <c r="AB72" s="520"/>
      <c r="AC72" s="520"/>
      <c r="AD72" s="520"/>
      <c r="AE72" s="521"/>
      <c r="AF72" s="311" t="s">
        <v>170</v>
      </c>
      <c r="AG72" s="314"/>
      <c r="AH72" s="315"/>
      <c r="AI72" s="315"/>
      <c r="AJ72" s="315"/>
      <c r="AK72" s="315"/>
      <c r="AL72" s="315"/>
      <c r="AM72" s="269"/>
      <c r="AN72" s="269"/>
      <c r="AO72" s="269"/>
      <c r="AP72" s="269"/>
      <c r="AQ72" s="269"/>
      <c r="AR72" s="269"/>
      <c r="AS72" s="269"/>
      <c r="AT72" s="269"/>
      <c r="AU72" s="269"/>
      <c r="AV72" s="269"/>
      <c r="AW72" s="269"/>
      <c r="AX72" s="269"/>
      <c r="AY72" s="269"/>
      <c r="AZ72" s="314"/>
      <c r="BA72" s="314"/>
      <c r="BB72" s="315"/>
      <c r="BC72" s="315"/>
      <c r="BD72" s="315"/>
      <c r="BE72" s="315"/>
      <c r="BF72" s="315"/>
      <c r="BG72" s="315"/>
      <c r="BH72" s="315"/>
      <c r="BI72" s="315"/>
      <c r="BJ72" s="315"/>
      <c r="BK72" s="315"/>
      <c r="BL72" s="315"/>
      <c r="BM72" s="315"/>
      <c r="BN72" s="315"/>
      <c r="BO72" s="315"/>
      <c r="BP72" s="316"/>
      <c r="BQ72" s="316"/>
      <c r="BR72" s="316"/>
      <c r="BS72" s="316"/>
      <c r="BT72" s="316"/>
      <c r="BU72" s="316"/>
      <c r="BV72" s="316"/>
      <c r="BW72" s="316"/>
      <c r="BX72" s="316"/>
      <c r="BY72" s="316"/>
      <c r="BZ72" s="316"/>
      <c r="CA72" s="316"/>
      <c r="CB72" s="316"/>
      <c r="CC72" s="316"/>
      <c r="CD72" s="316"/>
      <c r="CE72" s="316"/>
      <c r="CF72" s="316"/>
      <c r="CG72" s="316"/>
      <c r="CH72" s="316"/>
      <c r="CI72" s="316"/>
      <c r="CJ72" s="316"/>
      <c r="CK72" s="316"/>
      <c r="CL72" s="316"/>
      <c r="CM72" s="316"/>
      <c r="CN72" s="316"/>
      <c r="CO72" s="316"/>
    </row>
    <row r="73" spans="1:100" s="223" customFormat="1" ht="22.5" customHeight="1" x14ac:dyDescent="0.15">
      <c r="B73" s="267"/>
      <c r="C73" s="267" t="s">
        <v>91</v>
      </c>
      <c r="D73" s="319"/>
      <c r="E73" s="267"/>
      <c r="F73" s="319"/>
      <c r="G73" s="319"/>
      <c r="H73" s="319"/>
      <c r="I73" s="319"/>
      <c r="J73" s="319"/>
      <c r="K73" s="267"/>
      <c r="L73" s="232"/>
      <c r="M73" s="232"/>
      <c r="N73" s="530" t="s">
        <v>199</v>
      </c>
      <c r="O73" s="531"/>
      <c r="P73" s="531"/>
      <c r="Q73" s="531"/>
      <c r="R73" s="531"/>
      <c r="S73" s="531"/>
      <c r="T73" s="531"/>
      <c r="U73" s="531"/>
      <c r="V73" s="531"/>
      <c r="W73" s="531"/>
      <c r="X73" s="531"/>
      <c r="Y73" s="531"/>
      <c r="Z73" s="531"/>
      <c r="AA73" s="531"/>
      <c r="AB73" s="531"/>
      <c r="AC73" s="531"/>
      <c r="AD73" s="531"/>
      <c r="AE73" s="532"/>
      <c r="AF73" s="311" t="s">
        <v>171</v>
      </c>
      <c r="AG73" s="314"/>
      <c r="AH73" s="315"/>
      <c r="AI73" s="315"/>
      <c r="AJ73" s="315"/>
      <c r="AK73" s="315"/>
      <c r="AL73" s="315"/>
      <c r="AM73" s="269"/>
      <c r="AN73" s="269"/>
      <c r="AO73" s="269"/>
      <c r="AP73" s="269"/>
      <c r="AQ73" s="269"/>
      <c r="AR73" s="269"/>
      <c r="AS73" s="269"/>
      <c r="AT73" s="269"/>
      <c r="AU73" s="269"/>
      <c r="AV73" s="269"/>
      <c r="AW73" s="269"/>
      <c r="AX73" s="269"/>
      <c r="AY73" s="314"/>
      <c r="AZ73" s="314"/>
      <c r="BA73" s="314"/>
      <c r="BB73" s="314"/>
      <c r="BC73" s="314"/>
      <c r="BD73" s="314"/>
      <c r="BE73" s="314"/>
      <c r="BF73" s="314"/>
      <c r="BG73" s="314"/>
      <c r="BH73" s="314"/>
      <c r="BI73" s="315"/>
      <c r="BJ73" s="315"/>
      <c r="BK73" s="315"/>
      <c r="BL73" s="315"/>
      <c r="BM73" s="315"/>
      <c r="BN73" s="315"/>
      <c r="BO73" s="315"/>
      <c r="BP73" s="316"/>
      <c r="BQ73" s="316"/>
      <c r="BR73" s="316"/>
      <c r="BS73" s="316"/>
      <c r="BT73" s="316"/>
      <c r="BU73" s="316"/>
      <c r="BV73" s="316"/>
      <c r="BW73" s="316"/>
      <c r="BX73" s="316"/>
      <c r="BY73" s="316"/>
      <c r="BZ73" s="316"/>
      <c r="CA73" s="316"/>
      <c r="CB73" s="316"/>
      <c r="CC73" s="316"/>
      <c r="CD73" s="316"/>
      <c r="CE73" s="316"/>
      <c r="CF73" s="316"/>
      <c r="CG73" s="316"/>
      <c r="CH73" s="316"/>
      <c r="CI73" s="316"/>
      <c r="CJ73" s="316"/>
      <c r="CK73" s="316"/>
      <c r="CL73" s="316"/>
      <c r="CM73" s="316"/>
      <c r="CN73" s="316"/>
      <c r="CO73" s="316"/>
    </row>
    <row r="74" spans="1:100" s="223" customFormat="1" ht="22.5" customHeight="1" x14ac:dyDescent="0.15">
      <c r="B74" s="267"/>
      <c r="C74" s="267" t="s">
        <v>92</v>
      </c>
      <c r="D74" s="319"/>
      <c r="E74" s="267"/>
      <c r="F74" s="319"/>
      <c r="G74" s="319"/>
      <c r="H74" s="319"/>
      <c r="I74" s="319"/>
      <c r="J74" s="319"/>
      <c r="K74" s="267"/>
      <c r="L74" s="232"/>
      <c r="M74" s="232"/>
      <c r="N74" s="525" t="s">
        <v>214</v>
      </c>
      <c r="O74" s="526"/>
      <c r="P74" s="526"/>
      <c r="Q74" s="526"/>
      <c r="R74" s="526"/>
      <c r="S74" s="526"/>
      <c r="T74" s="526"/>
      <c r="U74" s="526"/>
      <c r="V74" s="526"/>
      <c r="W74" s="526"/>
      <c r="X74" s="526"/>
      <c r="Y74" s="526"/>
      <c r="Z74" s="526"/>
      <c r="AA74" s="526"/>
      <c r="AB74" s="526"/>
      <c r="AC74" s="526"/>
      <c r="AD74" s="526"/>
      <c r="AE74" s="527"/>
      <c r="AF74" s="311" t="s">
        <v>172</v>
      </c>
      <c r="AG74" s="314"/>
      <c r="AH74" s="314"/>
      <c r="AI74" s="315"/>
      <c r="AJ74" s="315"/>
      <c r="AK74" s="315"/>
      <c r="AL74" s="315"/>
      <c r="AM74" s="315"/>
      <c r="AN74" s="315"/>
      <c r="AO74" s="315"/>
      <c r="AP74" s="315"/>
      <c r="AQ74" s="315"/>
      <c r="AR74" s="315"/>
      <c r="AS74" s="315"/>
      <c r="AT74" s="315"/>
      <c r="AU74" s="315"/>
      <c r="AV74" s="315"/>
      <c r="AW74" s="269"/>
      <c r="AX74" s="269"/>
      <c r="AY74" s="269"/>
      <c r="AZ74" s="314"/>
      <c r="BA74" s="314"/>
      <c r="BB74" s="315"/>
      <c r="BC74" s="315"/>
      <c r="BD74" s="315"/>
      <c r="BE74" s="315"/>
      <c r="BF74" s="315"/>
      <c r="BG74" s="315"/>
      <c r="BH74" s="315"/>
      <c r="BI74" s="315"/>
      <c r="BJ74" s="315"/>
      <c r="BK74" s="315"/>
      <c r="BL74" s="315"/>
      <c r="BM74" s="315"/>
      <c r="BN74" s="315"/>
      <c r="BO74" s="315"/>
      <c r="BP74" s="316"/>
      <c r="BQ74" s="316"/>
      <c r="BR74" s="316"/>
      <c r="BS74" s="316"/>
      <c r="BT74" s="316"/>
      <c r="BU74" s="316"/>
      <c r="BV74" s="316"/>
      <c r="BW74" s="316"/>
      <c r="BX74" s="316"/>
      <c r="BY74" s="316"/>
      <c r="BZ74" s="316"/>
      <c r="CA74" s="316"/>
      <c r="CB74" s="316"/>
      <c r="CC74" s="316"/>
      <c r="CD74" s="316"/>
      <c r="CE74" s="316"/>
      <c r="CF74" s="316"/>
      <c r="CG74" s="316"/>
      <c r="CH74" s="316"/>
      <c r="CI74" s="316"/>
      <c r="CJ74" s="316"/>
      <c r="CK74" s="316"/>
      <c r="CL74" s="316"/>
      <c r="CM74" s="316"/>
      <c r="CN74" s="316"/>
      <c r="CO74" s="316"/>
    </row>
    <row r="75" spans="1:100" s="223" customFormat="1" ht="30" customHeight="1" x14ac:dyDescent="0.15">
      <c r="B75" s="267"/>
      <c r="C75" s="267" t="s">
        <v>93</v>
      </c>
      <c r="D75" s="319"/>
      <c r="E75" s="267"/>
      <c r="F75" s="319"/>
      <c r="G75" s="319"/>
      <c r="H75" s="319"/>
      <c r="I75" s="319"/>
      <c r="J75" s="319"/>
      <c r="K75" s="267" t="s">
        <v>173</v>
      </c>
      <c r="L75" s="232"/>
      <c r="M75" s="243"/>
      <c r="N75" s="525" t="s">
        <v>174</v>
      </c>
      <c r="O75" s="526"/>
      <c r="P75" s="526"/>
      <c r="Q75" s="526"/>
      <c r="R75" s="526"/>
      <c r="S75" s="526"/>
      <c r="T75" s="526"/>
      <c r="U75" s="526"/>
      <c r="V75" s="526"/>
      <c r="W75" s="526"/>
      <c r="X75" s="526"/>
      <c r="Y75" s="526"/>
      <c r="Z75" s="526"/>
      <c r="AA75" s="526"/>
      <c r="AB75" s="526"/>
      <c r="AC75" s="526"/>
      <c r="AD75" s="526"/>
      <c r="AE75" s="527"/>
      <c r="AF75" s="680" t="s">
        <v>204</v>
      </c>
      <c r="AG75" s="681"/>
      <c r="AH75" s="681"/>
      <c r="AI75" s="681"/>
      <c r="AJ75" s="681"/>
      <c r="AK75" s="681"/>
      <c r="AL75" s="681"/>
      <c r="AM75" s="681"/>
      <c r="AN75" s="681"/>
      <c r="AO75" s="681"/>
      <c r="AP75" s="681"/>
      <c r="AQ75" s="681"/>
      <c r="AR75" s="681"/>
      <c r="AS75" s="681"/>
      <c r="AT75" s="681"/>
      <c r="AU75" s="681"/>
      <c r="AV75" s="681"/>
      <c r="AW75" s="681"/>
      <c r="AX75" s="681"/>
      <c r="AY75" s="681"/>
      <c r="AZ75" s="681"/>
      <c r="BA75" s="681"/>
      <c r="BB75" s="681"/>
      <c r="BC75" s="681"/>
      <c r="BD75" s="681"/>
      <c r="BE75" s="681"/>
      <c r="BF75" s="681"/>
      <c r="BG75" s="681"/>
      <c r="BH75" s="681"/>
      <c r="BI75" s="681"/>
      <c r="BJ75" s="681"/>
      <c r="BK75" s="681"/>
      <c r="BL75" s="681"/>
      <c r="BM75" s="681"/>
      <c r="BN75" s="681"/>
      <c r="BO75" s="681"/>
      <c r="BP75" s="681"/>
      <c r="BQ75" s="681"/>
      <c r="BR75" s="681"/>
      <c r="BS75" s="681"/>
      <c r="BT75" s="681"/>
      <c r="BU75" s="681"/>
      <c r="BV75" s="681"/>
      <c r="BW75" s="681"/>
      <c r="BX75" s="681"/>
      <c r="BY75" s="681"/>
      <c r="BZ75" s="681"/>
      <c r="CA75" s="681"/>
      <c r="CB75" s="681"/>
      <c r="CC75" s="681"/>
      <c r="CD75" s="681"/>
      <c r="CE75" s="681"/>
      <c r="CF75" s="681"/>
      <c r="CG75" s="681"/>
      <c r="CH75" s="681"/>
      <c r="CI75" s="681"/>
      <c r="CJ75" s="681"/>
      <c r="CK75" s="681"/>
      <c r="CL75" s="681"/>
      <c r="CM75" s="681"/>
      <c r="CN75" s="681"/>
      <c r="CO75" s="681"/>
      <c r="CP75" s="681"/>
      <c r="CQ75" s="681"/>
      <c r="CR75" s="681"/>
      <c r="CS75" s="681"/>
      <c r="CT75" s="681"/>
      <c r="CU75" s="681"/>
      <c r="CV75" s="681"/>
    </row>
    <row r="76" spans="1:100" s="223" customFormat="1" ht="30" customHeight="1" x14ac:dyDescent="0.15">
      <c r="B76" s="267"/>
      <c r="C76" s="267" t="s">
        <v>94</v>
      </c>
      <c r="D76" s="319"/>
      <c r="E76" s="267"/>
      <c r="F76" s="319"/>
      <c r="G76" s="319"/>
      <c r="H76" s="319"/>
      <c r="I76" s="319"/>
      <c r="J76" s="319"/>
      <c r="K76" s="267"/>
      <c r="L76" s="232"/>
      <c r="M76" s="232"/>
      <c r="N76" s="525" t="s">
        <v>194</v>
      </c>
      <c r="O76" s="526"/>
      <c r="P76" s="526"/>
      <c r="Q76" s="526"/>
      <c r="R76" s="526"/>
      <c r="S76" s="526"/>
      <c r="T76" s="526"/>
      <c r="U76" s="526"/>
      <c r="V76" s="526"/>
      <c r="W76" s="526"/>
      <c r="X76" s="526"/>
      <c r="Y76" s="526"/>
      <c r="Z76" s="526"/>
      <c r="AA76" s="526"/>
      <c r="AB76" s="526"/>
      <c r="AC76" s="526"/>
      <c r="AD76" s="526"/>
      <c r="AE76" s="527"/>
      <c r="AF76" s="682" t="s">
        <v>205</v>
      </c>
      <c r="AG76" s="683"/>
      <c r="AH76" s="683"/>
      <c r="AI76" s="683"/>
      <c r="AJ76" s="683"/>
      <c r="AK76" s="683"/>
      <c r="AL76" s="683"/>
      <c r="AM76" s="683"/>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3"/>
      <c r="BM76" s="683"/>
      <c r="BN76" s="683"/>
      <c r="BO76" s="683"/>
      <c r="BP76" s="683"/>
      <c r="BQ76" s="683"/>
      <c r="BR76" s="683"/>
      <c r="BS76" s="683"/>
      <c r="BT76" s="683"/>
      <c r="BU76" s="683"/>
      <c r="BV76" s="683"/>
      <c r="BW76" s="683"/>
      <c r="BX76" s="683"/>
      <c r="BY76" s="683"/>
      <c r="BZ76" s="683"/>
      <c r="CA76" s="683"/>
      <c r="CB76" s="683"/>
      <c r="CC76" s="683"/>
      <c r="CD76" s="683"/>
      <c r="CE76" s="683"/>
      <c r="CF76" s="683"/>
      <c r="CG76" s="683"/>
      <c r="CH76" s="683"/>
      <c r="CI76" s="683"/>
      <c r="CJ76" s="683"/>
      <c r="CK76" s="683"/>
      <c r="CL76" s="683"/>
      <c r="CM76" s="683"/>
      <c r="CN76" s="683"/>
      <c r="CO76" s="683"/>
    </row>
    <row r="77" spans="1:100" ht="18" customHeight="1" x14ac:dyDescent="0.15">
      <c r="A77" s="223"/>
      <c r="B77" s="267" t="s">
        <v>95</v>
      </c>
      <c r="C77" s="267"/>
      <c r="D77" s="319"/>
      <c r="E77" s="267"/>
      <c r="F77" s="319"/>
      <c r="G77" s="319"/>
      <c r="H77" s="319"/>
      <c r="I77" s="319"/>
      <c r="J77" s="319"/>
      <c r="K77" s="267"/>
      <c r="L77" s="232"/>
      <c r="M77" s="232"/>
      <c r="N77" s="513"/>
      <c r="O77" s="514"/>
      <c r="P77" s="317" t="s">
        <v>187</v>
      </c>
      <c r="Q77" s="244"/>
      <c r="R77" s="244"/>
      <c r="S77" s="244"/>
      <c r="T77" s="244"/>
      <c r="U77" s="244"/>
      <c r="V77" s="244"/>
      <c r="W77" s="244"/>
      <c r="X77" s="244"/>
      <c r="Y77" s="244"/>
      <c r="Z77" s="245"/>
      <c r="AA77" s="245"/>
      <c r="AB77" s="245"/>
      <c r="AC77" s="245"/>
      <c r="AD77" s="245"/>
      <c r="AE77" s="245"/>
      <c r="AF77" s="246"/>
      <c r="AG77" s="247"/>
      <c r="AH77" s="247"/>
      <c r="AI77" s="244"/>
      <c r="AJ77" s="244"/>
      <c r="AK77" s="244"/>
      <c r="AL77" s="244"/>
      <c r="AM77" s="244"/>
      <c r="AN77" s="244"/>
      <c r="AO77" s="244"/>
      <c r="AP77" s="248"/>
      <c r="AQ77" s="248"/>
    </row>
    <row r="78" spans="1:100" ht="18" customHeight="1" x14ac:dyDescent="0.15">
      <c r="A78" s="223"/>
      <c r="B78" s="267" t="s">
        <v>96</v>
      </c>
      <c r="C78" s="267"/>
      <c r="D78" s="319"/>
      <c r="E78" s="267"/>
      <c r="F78" s="319"/>
      <c r="G78" s="319"/>
      <c r="H78" s="319"/>
      <c r="I78" s="319"/>
      <c r="J78" s="319"/>
      <c r="K78" s="267"/>
      <c r="L78" s="232"/>
      <c r="M78" s="232"/>
      <c r="N78" s="513" t="s">
        <v>180</v>
      </c>
      <c r="O78" s="514"/>
      <c r="P78" s="317" t="s">
        <v>186</v>
      </c>
      <c r="Q78" s="244"/>
      <c r="R78" s="244"/>
      <c r="S78" s="244"/>
      <c r="T78" s="244"/>
      <c r="U78" s="244"/>
      <c r="V78" s="244"/>
      <c r="W78" s="244"/>
      <c r="X78" s="244"/>
      <c r="Y78" s="244"/>
      <c r="Z78" s="245"/>
      <c r="AA78" s="245"/>
      <c r="AB78" s="245"/>
      <c r="AC78" s="245"/>
      <c r="AD78" s="245"/>
      <c r="AE78" s="245"/>
      <c r="AF78" s="246"/>
      <c r="AG78" s="247"/>
      <c r="AH78" s="247"/>
      <c r="AI78" s="244"/>
      <c r="AJ78" s="244"/>
      <c r="AK78" s="244"/>
      <c r="AL78" s="244"/>
      <c r="AM78" s="244"/>
      <c r="AN78" s="244"/>
      <c r="AO78" s="244"/>
      <c r="AP78" s="248"/>
      <c r="AQ78" s="248"/>
    </row>
    <row r="79" spans="1:100" s="223" customFormat="1" ht="22.5" customHeight="1" x14ac:dyDescent="0.15">
      <c r="B79" s="268" t="s">
        <v>188</v>
      </c>
      <c r="C79" s="320"/>
      <c r="D79" s="320"/>
      <c r="E79" s="320"/>
      <c r="F79" s="320"/>
      <c r="G79" s="320"/>
      <c r="H79" s="320"/>
      <c r="I79" s="320"/>
      <c r="J79" s="320"/>
      <c r="K79" s="320"/>
      <c r="L79" s="225"/>
      <c r="M79" s="225"/>
      <c r="O79" s="225"/>
      <c r="P79" s="225"/>
      <c r="Q79" s="225"/>
      <c r="R79" s="225"/>
      <c r="S79" s="225"/>
      <c r="T79" s="225"/>
      <c r="U79" s="225"/>
      <c r="V79" s="225"/>
      <c r="W79" s="225"/>
      <c r="X79" s="225"/>
      <c r="Y79" s="225"/>
      <c r="Z79" s="225"/>
      <c r="AA79" s="225"/>
      <c r="AB79" s="225"/>
      <c r="AC79" s="225"/>
      <c r="AD79" s="225"/>
      <c r="AE79" s="225"/>
      <c r="AF79" s="225"/>
      <c r="AG79" s="231"/>
      <c r="AH79" s="233"/>
      <c r="AI79" s="233"/>
      <c r="AJ79" s="233"/>
      <c r="AK79" s="233"/>
      <c r="AL79" s="233"/>
      <c r="AM79" s="225"/>
      <c r="AN79" s="225"/>
      <c r="AO79" s="225"/>
      <c r="AP79" s="225"/>
      <c r="AQ79" s="225"/>
      <c r="AR79" s="225"/>
      <c r="AS79" s="225"/>
      <c r="AT79" s="225"/>
      <c r="AU79" s="225"/>
      <c r="AV79" s="225"/>
      <c r="AW79" s="225"/>
      <c r="AX79" s="225"/>
      <c r="AY79" s="225"/>
      <c r="AZ79" s="231"/>
      <c r="BA79" s="233"/>
      <c r="BB79" s="233"/>
      <c r="BC79" s="233"/>
      <c r="BD79" s="233"/>
      <c r="BE79" s="233"/>
      <c r="BF79" s="225"/>
      <c r="BG79" s="225"/>
      <c r="BH79" s="225"/>
      <c r="BI79" s="225"/>
      <c r="BJ79" s="225"/>
      <c r="BK79" s="225"/>
      <c r="BL79" s="225"/>
      <c r="BM79" s="225"/>
      <c r="BN79" s="225"/>
      <c r="BO79" s="225"/>
    </row>
    <row r="80" spans="1:100" ht="18" customHeight="1" x14ac:dyDescent="0.15">
      <c r="A80" s="223"/>
      <c r="B80" s="267" t="s">
        <v>97</v>
      </c>
      <c r="C80" s="319"/>
      <c r="D80" s="267" t="s">
        <v>98</v>
      </c>
      <c r="E80" s="267"/>
      <c r="F80" s="319"/>
      <c r="G80" s="319"/>
      <c r="H80" s="319"/>
      <c r="I80" s="319"/>
      <c r="J80" s="319"/>
      <c r="K80" s="267"/>
      <c r="L80" s="232"/>
      <c r="M80" s="232"/>
      <c r="N80" s="525" t="s">
        <v>200</v>
      </c>
      <c r="O80" s="526"/>
      <c r="P80" s="526"/>
      <c r="Q80" s="526"/>
      <c r="R80" s="523"/>
      <c r="S80" s="523"/>
      <c r="T80" s="523"/>
      <c r="U80" s="523"/>
      <c r="V80" s="523"/>
      <c r="W80" s="523"/>
      <c r="X80" s="523"/>
      <c r="Y80" s="524"/>
      <c r="Z80" s="311" t="s">
        <v>166</v>
      </c>
      <c r="AA80" s="225"/>
      <c r="AB80" s="225"/>
      <c r="AC80" s="225"/>
      <c r="AD80" s="225"/>
      <c r="AE80" s="225"/>
      <c r="AF80" s="225"/>
      <c r="AG80" s="230"/>
      <c r="AH80" s="230"/>
      <c r="AI80" s="230"/>
      <c r="AJ80" s="230"/>
      <c r="AK80" s="233"/>
      <c r="AL80" s="233"/>
      <c r="AM80" s="233"/>
      <c r="AN80" s="233"/>
      <c r="AO80" s="233"/>
    </row>
    <row r="81" spans="1:41" ht="18" customHeight="1" x14ac:dyDescent="0.15">
      <c r="A81" s="223"/>
      <c r="B81" s="267"/>
      <c r="C81" s="267" t="s">
        <v>82</v>
      </c>
      <c r="D81" s="319"/>
      <c r="E81" s="319"/>
      <c r="F81" s="319"/>
      <c r="G81" s="267" t="s">
        <v>83</v>
      </c>
      <c r="H81" s="319"/>
      <c r="I81" s="321" t="s">
        <v>84</v>
      </c>
      <c r="J81" s="319"/>
      <c r="K81" s="267"/>
      <c r="L81" s="232"/>
      <c r="M81" s="232"/>
      <c r="N81" s="528" t="s">
        <v>197</v>
      </c>
      <c r="O81" s="523"/>
      <c r="P81" s="523"/>
      <c r="Q81" s="523"/>
      <c r="R81" s="523"/>
      <c r="S81" s="524"/>
      <c r="T81" s="528" t="s">
        <v>201</v>
      </c>
      <c r="U81" s="523"/>
      <c r="V81" s="523"/>
      <c r="W81" s="523"/>
      <c r="X81" s="523"/>
      <c r="Y81" s="524"/>
      <c r="Z81" s="317" t="s">
        <v>208</v>
      </c>
      <c r="AA81" s="225"/>
      <c r="AB81" s="225"/>
      <c r="AC81" s="225"/>
      <c r="AD81" s="225"/>
      <c r="AE81" s="225"/>
      <c r="AF81" s="225"/>
      <c r="AG81" s="234"/>
      <c r="AH81" s="234"/>
      <c r="AI81" s="235"/>
      <c r="AJ81" s="234"/>
      <c r="AK81" s="230"/>
      <c r="AL81" s="225"/>
      <c r="AM81" s="234"/>
      <c r="AN81" s="234"/>
      <c r="AO81" s="235"/>
    </row>
    <row r="82" spans="1:41" ht="18" customHeight="1" x14ac:dyDescent="0.15">
      <c r="A82" s="223"/>
      <c r="B82" s="267"/>
      <c r="C82" s="267" t="s">
        <v>85</v>
      </c>
      <c r="D82" s="319"/>
      <c r="E82" s="267"/>
      <c r="F82" s="319"/>
      <c r="G82" s="319"/>
      <c r="H82" s="319"/>
      <c r="I82" s="319"/>
      <c r="J82" s="319"/>
      <c r="K82" s="267"/>
      <c r="L82" s="232"/>
      <c r="M82" s="232"/>
      <c r="N82" s="518">
        <v>4030123</v>
      </c>
      <c r="O82" s="519"/>
      <c r="P82" s="520"/>
      <c r="Q82" s="520"/>
      <c r="R82" s="521"/>
      <c r="S82" s="311" t="s">
        <v>167</v>
      </c>
      <c r="T82" s="225"/>
      <c r="U82" s="225"/>
      <c r="V82" s="225"/>
      <c r="W82" s="225"/>
      <c r="X82" s="225"/>
      <c r="Y82" s="225"/>
      <c r="Z82" s="225"/>
      <c r="AA82" s="225"/>
      <c r="AB82" s="225"/>
      <c r="AC82" s="225"/>
      <c r="AD82" s="225"/>
      <c r="AE82" s="225"/>
      <c r="AF82" s="225"/>
      <c r="AG82" s="229"/>
      <c r="AH82" s="229"/>
      <c r="AI82" s="237"/>
      <c r="AJ82" s="237"/>
      <c r="AK82" s="237"/>
      <c r="AL82" s="225"/>
      <c r="AM82" s="225"/>
      <c r="AN82" s="225"/>
      <c r="AO82" s="225"/>
    </row>
    <row r="83" spans="1:41" ht="18" customHeight="1" x14ac:dyDescent="0.15">
      <c r="A83" s="223"/>
      <c r="B83" s="267"/>
      <c r="C83" s="267" t="s">
        <v>87</v>
      </c>
      <c r="D83" s="319"/>
      <c r="E83" s="267"/>
      <c r="F83" s="319"/>
      <c r="G83" s="319"/>
      <c r="H83" s="319"/>
      <c r="I83" s="319"/>
      <c r="J83" s="319"/>
      <c r="K83" s="267"/>
      <c r="L83" s="232"/>
      <c r="M83" s="232"/>
      <c r="N83" s="522" t="s">
        <v>193</v>
      </c>
      <c r="O83" s="523"/>
      <c r="P83" s="523"/>
      <c r="Q83" s="523"/>
      <c r="R83" s="523"/>
      <c r="S83" s="524"/>
      <c r="T83" s="311" t="s">
        <v>207</v>
      </c>
      <c r="U83" s="225"/>
      <c r="V83" s="225"/>
      <c r="W83" s="225"/>
      <c r="X83" s="225"/>
      <c r="Y83" s="225"/>
      <c r="Z83" s="225"/>
      <c r="AA83" s="225"/>
      <c r="AB83" s="225"/>
      <c r="AC83" s="225"/>
      <c r="AD83" s="225"/>
      <c r="AE83" s="225"/>
      <c r="AF83" s="225"/>
      <c r="AG83" s="231"/>
      <c r="AH83" s="233"/>
      <c r="AI83" s="233"/>
      <c r="AJ83" s="233"/>
      <c r="AK83" s="233"/>
      <c r="AL83" s="233"/>
      <c r="AM83" s="225"/>
      <c r="AN83" s="225"/>
      <c r="AO83" s="225"/>
    </row>
    <row r="84" spans="1:41" ht="18" customHeight="1" x14ac:dyDescent="0.15">
      <c r="A84" s="223"/>
      <c r="B84" s="267" t="s">
        <v>105</v>
      </c>
      <c r="C84" s="267"/>
      <c r="D84" s="319"/>
      <c r="E84" s="267"/>
      <c r="F84" s="319"/>
      <c r="G84" s="319"/>
      <c r="H84" s="319"/>
      <c r="I84" s="319"/>
      <c r="J84" s="319"/>
      <c r="K84" s="267"/>
      <c r="L84" s="232"/>
      <c r="M84" s="232"/>
      <c r="N84" s="513"/>
      <c r="O84" s="514"/>
      <c r="P84" s="317" t="s">
        <v>209</v>
      </c>
      <c r="R84" s="233"/>
      <c r="S84" s="233"/>
      <c r="T84" s="233"/>
      <c r="U84" s="233"/>
      <c r="V84" s="233"/>
      <c r="W84" s="233"/>
      <c r="X84" s="233"/>
      <c r="Y84" s="233"/>
      <c r="Z84" s="249"/>
      <c r="AA84" s="249"/>
      <c r="AB84" s="249"/>
      <c r="AC84" s="249"/>
      <c r="AD84" s="249"/>
      <c r="AE84" s="249"/>
      <c r="AF84" s="225"/>
      <c r="AG84" s="231"/>
      <c r="AH84" s="231"/>
      <c r="AI84" s="233"/>
      <c r="AJ84" s="233"/>
      <c r="AK84" s="233"/>
      <c r="AL84" s="233"/>
      <c r="AM84" s="233"/>
      <c r="AN84" s="233"/>
      <c r="AO84" s="233"/>
    </row>
    <row r="85" spans="1:41" ht="18" customHeight="1" x14ac:dyDescent="0.15">
      <c r="A85" s="223"/>
      <c r="B85" s="267" t="s">
        <v>99</v>
      </c>
      <c r="C85" s="267"/>
      <c r="D85" s="319"/>
      <c r="E85" s="267"/>
      <c r="F85" s="319"/>
      <c r="G85" s="319"/>
      <c r="H85" s="319"/>
      <c r="I85" s="319"/>
      <c r="J85" s="319"/>
      <c r="K85" s="267"/>
      <c r="L85" s="232"/>
      <c r="M85" s="232"/>
      <c r="N85" s="513"/>
      <c r="O85" s="514"/>
      <c r="P85" s="317" t="s">
        <v>213</v>
      </c>
      <c r="R85" s="233"/>
      <c r="S85" s="233"/>
      <c r="T85" s="233"/>
      <c r="U85" s="233"/>
      <c r="V85" s="233"/>
      <c r="W85" s="233"/>
      <c r="X85" s="233"/>
      <c r="Y85" s="233"/>
      <c r="Z85" s="249"/>
      <c r="AA85" s="249"/>
      <c r="AB85" s="249"/>
      <c r="AC85" s="249"/>
      <c r="AD85" s="249"/>
      <c r="AE85" s="249"/>
      <c r="AF85" s="225"/>
      <c r="AG85" s="231"/>
      <c r="AH85" s="231"/>
      <c r="AI85" s="233"/>
      <c r="AJ85" s="233"/>
      <c r="AK85" s="233"/>
      <c r="AL85" s="233"/>
      <c r="AM85" s="233"/>
      <c r="AN85" s="233"/>
      <c r="AO85" s="233"/>
    </row>
    <row r="86" spans="1:41" ht="18" customHeight="1" x14ac:dyDescent="0.15">
      <c r="A86" s="223"/>
      <c r="B86" s="267" t="s">
        <v>100</v>
      </c>
      <c r="C86" s="267"/>
      <c r="D86" s="319"/>
      <c r="E86" s="267"/>
      <c r="F86" s="319"/>
      <c r="G86" s="319"/>
      <c r="H86" s="319"/>
      <c r="I86" s="319"/>
      <c r="J86" s="319"/>
      <c r="K86" s="267"/>
      <c r="L86" s="232"/>
      <c r="M86" s="232"/>
      <c r="N86" s="513" t="s">
        <v>180</v>
      </c>
      <c r="O86" s="514"/>
      <c r="P86" s="317" t="s">
        <v>211</v>
      </c>
      <c r="R86" s="233"/>
      <c r="S86" s="233"/>
      <c r="T86" s="233"/>
      <c r="U86" s="233"/>
      <c r="V86" s="233"/>
      <c r="W86" s="233"/>
      <c r="X86" s="233"/>
      <c r="Y86" s="233"/>
      <c r="Z86" s="249"/>
      <c r="AA86" s="249"/>
      <c r="AB86" s="249"/>
      <c r="AC86" s="249"/>
      <c r="AD86" s="249"/>
      <c r="AE86" s="249"/>
      <c r="AF86" s="225"/>
      <c r="AG86" s="231"/>
      <c r="AH86" s="231"/>
      <c r="AI86" s="233"/>
      <c r="AJ86" s="233"/>
      <c r="AK86" s="233"/>
      <c r="AL86" s="233"/>
      <c r="AM86" s="233"/>
      <c r="AN86" s="233"/>
      <c r="AO86" s="233"/>
    </row>
    <row r="87" spans="1:41" ht="18" customHeight="1" x14ac:dyDescent="0.15">
      <c r="A87" s="223"/>
      <c r="B87" s="267" t="s">
        <v>101</v>
      </c>
      <c r="C87" s="267"/>
      <c r="D87" s="319"/>
      <c r="E87" s="267"/>
      <c r="F87" s="319"/>
      <c r="G87" s="319"/>
      <c r="H87" s="319"/>
      <c r="I87" s="319"/>
      <c r="J87" s="319"/>
      <c r="K87" s="267"/>
      <c r="L87" s="232"/>
      <c r="M87" s="232"/>
      <c r="N87" s="513"/>
      <c r="O87" s="514"/>
      <c r="P87" s="317" t="s">
        <v>212</v>
      </c>
      <c r="R87" s="233"/>
      <c r="S87" s="233"/>
      <c r="T87" s="233"/>
      <c r="U87" s="233"/>
      <c r="V87" s="233"/>
      <c r="W87" s="233"/>
      <c r="X87" s="233"/>
      <c r="Y87" s="233"/>
      <c r="Z87" s="249"/>
      <c r="AA87" s="249"/>
      <c r="AB87" s="249"/>
      <c r="AC87" s="249"/>
      <c r="AD87" s="249"/>
      <c r="AE87" s="249"/>
      <c r="AF87" s="225"/>
      <c r="AG87" s="231"/>
      <c r="AH87" s="231"/>
      <c r="AI87" s="233"/>
      <c r="AJ87" s="233"/>
      <c r="AK87" s="233"/>
      <c r="AL87" s="233"/>
      <c r="AM87" s="233"/>
      <c r="AN87" s="233"/>
      <c r="AO87" s="233"/>
    </row>
    <row r="88" spans="1:41" ht="18" customHeight="1" x14ac:dyDescent="0.15">
      <c r="B88" s="270"/>
      <c r="C88" s="270"/>
      <c r="D88" s="270"/>
      <c r="E88" s="270"/>
      <c r="F88" s="270"/>
      <c r="G88" s="270"/>
      <c r="H88" s="270"/>
      <c r="I88" s="270"/>
      <c r="J88" s="270"/>
      <c r="K88" s="270"/>
    </row>
    <row r="89" spans="1:41" ht="18" customHeight="1" x14ac:dyDescent="0.15">
      <c r="A89" s="223"/>
      <c r="B89" s="267" t="s">
        <v>102</v>
      </c>
      <c r="C89" s="267"/>
      <c r="D89" s="319"/>
      <c r="E89" s="267"/>
      <c r="F89" s="319"/>
      <c r="G89" s="319"/>
      <c r="H89" s="319"/>
      <c r="I89" s="319"/>
      <c r="J89" s="319"/>
      <c r="K89" s="267"/>
      <c r="L89" s="232"/>
      <c r="M89" s="232"/>
      <c r="N89" s="513" t="s">
        <v>202</v>
      </c>
      <c r="O89" s="514"/>
      <c r="P89" s="317" t="s">
        <v>192</v>
      </c>
      <c r="R89" s="233"/>
      <c r="S89" s="233"/>
      <c r="T89" s="233"/>
      <c r="U89" s="233"/>
      <c r="V89" s="233"/>
      <c r="W89" s="233"/>
      <c r="X89" s="233"/>
      <c r="Y89" s="233"/>
      <c r="Z89" s="249"/>
      <c r="AA89" s="249"/>
      <c r="AB89" s="249"/>
      <c r="AC89" s="249"/>
      <c r="AD89" s="249"/>
      <c r="AE89" s="249"/>
      <c r="AF89" s="225"/>
      <c r="AG89" s="231"/>
      <c r="AH89" s="231"/>
      <c r="AI89" s="233"/>
      <c r="AJ89" s="233"/>
    </row>
    <row r="90" spans="1:41" ht="18" customHeight="1" x14ac:dyDescent="0.15">
      <c r="A90" s="223"/>
      <c r="B90" s="267" t="s">
        <v>103</v>
      </c>
      <c r="C90" s="267"/>
      <c r="D90" s="319"/>
      <c r="E90" s="267"/>
      <c r="F90" s="319"/>
      <c r="G90" s="319"/>
      <c r="H90" s="319"/>
      <c r="I90" s="319"/>
      <c r="J90" s="319"/>
      <c r="K90" s="267"/>
      <c r="L90" s="232"/>
      <c r="M90" s="232"/>
      <c r="N90" s="515" t="s">
        <v>206</v>
      </c>
      <c r="O90" s="516"/>
      <c r="P90" s="516"/>
      <c r="Q90" s="516"/>
      <c r="R90" s="517"/>
      <c r="S90" s="311" t="s">
        <v>190</v>
      </c>
      <c r="T90" s="233"/>
      <c r="U90" s="233"/>
      <c r="V90" s="233"/>
      <c r="W90" s="233"/>
      <c r="X90" s="233"/>
      <c r="Y90" s="233"/>
      <c r="Z90" s="249"/>
      <c r="AA90" s="249"/>
      <c r="AB90" s="249"/>
      <c r="AC90" s="249"/>
      <c r="AD90" s="249"/>
      <c r="AE90" s="249"/>
      <c r="AF90" s="225"/>
      <c r="AG90" s="231"/>
      <c r="AH90" s="231"/>
      <c r="AI90" s="233"/>
      <c r="AJ90" s="233"/>
    </row>
    <row r="91" spans="1:41" ht="18" customHeight="1" x14ac:dyDescent="0.15">
      <c r="S91" s="318" t="s">
        <v>203</v>
      </c>
      <c r="T91" s="250"/>
    </row>
  </sheetData>
  <sheetProtection algorithmName="SHA-512" hashValue="ASLyW6ks+87jED5qyVRkra31w2qPx1MURoeSfSWBap7SGoQkB1oSHDKY2vi+z8C2ZRt8bCxz8v1vl8pmCzkoPg==" saltValue="DE7wC7opvjYdNT1ersZTyA==" spinCount="100000" sheet="1" objects="1" scenarios="1"/>
  <mergeCells count="148">
    <mergeCell ref="AF75:CV75"/>
    <mergeCell ref="AF76:CO76"/>
    <mergeCell ref="A1:D1"/>
    <mergeCell ref="E1:AJ1"/>
    <mergeCell ref="AM1:AQ1"/>
    <mergeCell ref="A2:G3"/>
    <mergeCell ref="Z2:AF3"/>
    <mergeCell ref="AG2:AQ3"/>
    <mergeCell ref="AF10:AG10"/>
    <mergeCell ref="AH10:AI10"/>
    <mergeCell ref="AK10:AQ10"/>
    <mergeCell ref="F11:H12"/>
    <mergeCell ref="AK11:AQ11"/>
    <mergeCell ref="AK12:AQ12"/>
    <mergeCell ref="U7:Z8"/>
    <mergeCell ref="AA7:AQ8"/>
    <mergeCell ref="A9:E9"/>
    <mergeCell ref="F9:AB9"/>
    <mergeCell ref="AC9:AI9"/>
    <mergeCell ref="AJ9:AJ10"/>
    <mergeCell ref="AK9:AQ9"/>
    <mergeCell ref="A10:E10"/>
    <mergeCell ref="F10:AB10"/>
    <mergeCell ref="AD10:AE10"/>
    <mergeCell ref="A4:E8"/>
    <mergeCell ref="F4:F6"/>
    <mergeCell ref="G4:K4"/>
    <mergeCell ref="L4:T6"/>
    <mergeCell ref="U4:Z6"/>
    <mergeCell ref="AA4:AQ6"/>
    <mergeCell ref="G5:H5"/>
    <mergeCell ref="I5:K5"/>
    <mergeCell ref="G6:H6"/>
    <mergeCell ref="I6:K6"/>
    <mergeCell ref="R17:X17"/>
    <mergeCell ref="Y17:Z17"/>
    <mergeCell ref="A18:Z18"/>
    <mergeCell ref="A19:C20"/>
    <mergeCell ref="D19:O20"/>
    <mergeCell ref="P19:R20"/>
    <mergeCell ref="S19:AB19"/>
    <mergeCell ref="A13:Z13"/>
    <mergeCell ref="AA13:AQ18"/>
    <mergeCell ref="A14:Z14"/>
    <mergeCell ref="A15:Z15"/>
    <mergeCell ref="A16:C17"/>
    <mergeCell ref="D16:H17"/>
    <mergeCell ref="I16:Q16"/>
    <mergeCell ref="R16:Z16"/>
    <mergeCell ref="I17:O17"/>
    <mergeCell ref="P17:Q17"/>
    <mergeCell ref="A28:C31"/>
    <mergeCell ref="D28:F29"/>
    <mergeCell ref="D30:F31"/>
    <mergeCell ref="H30:AK31"/>
    <mergeCell ref="A32:C35"/>
    <mergeCell ref="D32:F33"/>
    <mergeCell ref="D34:F35"/>
    <mergeCell ref="H34:AK35"/>
    <mergeCell ref="AC19:AL19"/>
    <mergeCell ref="S20:AB20"/>
    <mergeCell ref="AC20:AL20"/>
    <mergeCell ref="A22:C23"/>
    <mergeCell ref="D22:F25"/>
    <mergeCell ref="O22:AL23"/>
    <mergeCell ref="A24:C27"/>
    <mergeCell ref="D26:F27"/>
    <mergeCell ref="H26:AK27"/>
    <mergeCell ref="D41:F42"/>
    <mergeCell ref="A44:C45"/>
    <mergeCell ref="D44:H45"/>
    <mergeCell ref="I44:Q44"/>
    <mergeCell ref="R44:Y44"/>
    <mergeCell ref="Z44:AH44"/>
    <mergeCell ref="A37:Z37"/>
    <mergeCell ref="A39:C42"/>
    <mergeCell ref="D39:Z39"/>
    <mergeCell ref="AA39:AG39"/>
    <mergeCell ref="AH39:AQ39"/>
    <mergeCell ref="D40:Z40"/>
    <mergeCell ref="AB40:AC40"/>
    <mergeCell ref="AD40:AE40"/>
    <mergeCell ref="AF40:AG40"/>
    <mergeCell ref="AH40:AQ40"/>
    <mergeCell ref="A47:C50"/>
    <mergeCell ref="D47:O50"/>
    <mergeCell ref="P47:R50"/>
    <mergeCell ref="S47:AB48"/>
    <mergeCell ref="AC47:AL48"/>
    <mergeCell ref="T49:AA50"/>
    <mergeCell ref="AD49:AK50"/>
    <mergeCell ref="AI44:AQ44"/>
    <mergeCell ref="I45:O45"/>
    <mergeCell ref="P45:Q45"/>
    <mergeCell ref="R45:W45"/>
    <mergeCell ref="X45:Y45"/>
    <mergeCell ref="Z45:AF45"/>
    <mergeCell ref="AG45:AH45"/>
    <mergeCell ref="AI45:AO45"/>
    <mergeCell ref="AP45:AQ45"/>
    <mergeCell ref="A52:C59"/>
    <mergeCell ref="D52:Y52"/>
    <mergeCell ref="Z52:AA53"/>
    <mergeCell ref="AB52:AH52"/>
    <mergeCell ref="AI52:AQ59"/>
    <mergeCell ref="D53:Y53"/>
    <mergeCell ref="AC53:AD53"/>
    <mergeCell ref="AE53:AF53"/>
    <mergeCell ref="AG53:AH53"/>
    <mergeCell ref="D54:Y54"/>
    <mergeCell ref="AD56:AD58"/>
    <mergeCell ref="AE56:AE58"/>
    <mergeCell ref="AF56:AF58"/>
    <mergeCell ref="AG56:AG58"/>
    <mergeCell ref="AH56:AH58"/>
    <mergeCell ref="N63:S63"/>
    <mergeCell ref="Z54:AA54"/>
    <mergeCell ref="D55:Y55"/>
    <mergeCell ref="D56:Y56"/>
    <mergeCell ref="Z56:AA58"/>
    <mergeCell ref="AB56:AB58"/>
    <mergeCell ref="AC56:AC58"/>
    <mergeCell ref="N70:R70"/>
    <mergeCell ref="N71:AE71"/>
    <mergeCell ref="N72:AE72"/>
    <mergeCell ref="N73:AE73"/>
    <mergeCell ref="N74:AE74"/>
    <mergeCell ref="N75:AE75"/>
    <mergeCell ref="N64:U64"/>
    <mergeCell ref="N65:R65"/>
    <mergeCell ref="N66:Y66"/>
    <mergeCell ref="N67:S67"/>
    <mergeCell ref="T67:Y67"/>
    <mergeCell ref="N68:R68"/>
    <mergeCell ref="N89:O89"/>
    <mergeCell ref="N90:R90"/>
    <mergeCell ref="N82:R82"/>
    <mergeCell ref="N83:S83"/>
    <mergeCell ref="N84:O84"/>
    <mergeCell ref="N85:O85"/>
    <mergeCell ref="N86:O86"/>
    <mergeCell ref="N87:O87"/>
    <mergeCell ref="N76:AE76"/>
    <mergeCell ref="N77:O77"/>
    <mergeCell ref="N78:O78"/>
    <mergeCell ref="N80:Y80"/>
    <mergeCell ref="N81:S81"/>
    <mergeCell ref="T81:Y81"/>
  </mergeCells>
  <phoneticPr fontId="2"/>
  <conditionalFormatting sqref="P45:Q45">
    <cfRule type="expression" dxfId="0" priority="1" stopIfTrue="1">
      <formula>"P45=""①"""</formula>
    </cfRule>
  </conditionalFormatting>
  <dataValidations count="6">
    <dataValidation type="list" imeMode="disabled" allowBlank="1" showInputMessage="1" showErrorMessage="1" sqref="N89:O89" xr:uid="{21282F74-BAA0-4B0E-B4F2-0086A72BA060}">
      <formula1>"1,2,3,8,9"</formula1>
    </dataValidation>
    <dataValidation type="list" imeMode="disabled" allowBlank="1" showInputMessage="1" showErrorMessage="1" sqref="N69" xr:uid="{2A2FF925-688E-4684-85C7-AF3EAC11C121}">
      <formula1>"1,2"</formula1>
    </dataValidation>
    <dataValidation type="list" imeMode="disabled" allowBlank="1" showInputMessage="1" showErrorMessage="1" sqref="N77:O78 N84:O87" xr:uid="{5835DEE7-EA72-4288-A709-3BB55EA453C5}">
      <formula1>" ,1"</formula1>
    </dataValidation>
    <dataValidation imeMode="hiragana" allowBlank="1" showInputMessage="1" showErrorMessage="1" sqref="AJ81 AM81:AN81 AG81:AH81 N81 T81 BI67 BF67:BG67 T67 N67 AP67 AZ67:BA67 BC67 AA67:AJ67 AN67" xr:uid="{29A3721A-41B8-496A-B316-1D6C39A2C72F}"/>
    <dataValidation imeMode="halfKatakana" allowBlank="1" showInputMessage="1" showErrorMessage="1" sqref="N80:Q80 N71:N72 AG80:AJ80 N66:Q66 AG66:AJ66 AZ66:BC66 N73:Q76 O71:Q71 P77:Q78 Z81 P84:P87 P89" xr:uid="{FEBD631E-6866-4C14-9D16-D0C442B116CF}"/>
    <dataValidation imeMode="disabled" allowBlank="1" showInputMessage="1" showErrorMessage="1" sqref="AG82:AH82 N83 N82:O82 AG69:AG74 AG79 AZ79 AG89:AH90 N64:O64 AZ69:AZ71 AG65:AH65 AZ72:BA72 AZ64:BA65 N68:O68 AG68:AH68 AZ68:BA68 N70 AH74 AZ74:BA74 AG83:AG87 N90 AH84:AH87 AG77:AH78" xr:uid="{D2F3558C-10DF-4FD8-AEA9-DB455DB5FFC7}"/>
  </dataValidations>
  <pageMargins left="0.59055118110236227" right="0.39370078740157483" top="0.59055118110236227" bottom="0.59055118110236227"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長期組合員資格変更届（Ｙ票）</vt:lpstr>
      <vt:lpstr>記入要領（資格変更届）</vt:lpstr>
      <vt:lpstr>記入例（資格変更届）</vt:lpstr>
      <vt:lpstr>'記入要領（資格変更届）'!Print_Area</vt:lpstr>
      <vt:lpstr>'記入例（資格変更届）'!Print_Area</vt:lpstr>
      <vt:lpstr>'長期組合員資格変更届（Ｙ票）'!Print_Area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dc:creator>
  <cp:lastModifiedBy>柿本 裕子</cp:lastModifiedBy>
  <cp:lastPrinted>2022-02-22T02:43:48Z</cp:lastPrinted>
  <dcterms:created xsi:type="dcterms:W3CDTF">2017-05-01T09:48:35Z</dcterms:created>
  <dcterms:modified xsi:type="dcterms:W3CDTF">2022-03-15T11:01:56Z</dcterms:modified>
</cp:coreProperties>
</file>